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e Almeida\Documents\Consultorias\EIA-RIMA_Polimix-Puraquequara-MAO_Ecology\eia_Mizu-polimix\Volume III Diagnóstico\Versão final\Metadados_Volume III-Cap 2\"/>
    </mc:Choice>
  </mc:AlternateContent>
  <xr:revisionPtr revIDLastSave="0" documentId="13_ncr:1_{4288CDCC-F097-478D-BADE-CB2A946CDC15}" xr6:coauthVersionLast="47" xr6:coauthVersionMax="47" xr10:uidLastSave="{00000000-0000-0000-0000-000000000000}"/>
  <bookViews>
    <workbookView xWindow="-108" yWindow="-108" windowWidth="23256" windowHeight="12576" activeTab="2" xr2:uid="{964063B9-13C8-4241-A448-82351770F07B}"/>
  </bookViews>
  <sheets>
    <sheet name="Lista de espécies - Tabela" sheetId="1" r:id="rId1"/>
    <sheet name="Coleta de dados" sheetId="2" r:id="rId2"/>
    <sheet name="Metadados" sheetId="4" r:id="rId3"/>
    <sheet name="Planilha3" sheetId="3" r:id="rId4"/>
  </sheets>
  <externalReferences>
    <externalReference r:id="rId5"/>
    <externalReference r:id="rId6"/>
  </externalReferences>
  <definedNames>
    <definedName name="_xlnm._FilterDatabase" localSheetId="1" hidden="1">'Coleta de dados'!$A$1:$V$217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" i="2" l="1"/>
  <c r="AB9" i="2"/>
  <c r="Y32" i="4"/>
  <c r="X32" i="4"/>
  <c r="W32" i="4"/>
  <c r="V32" i="4"/>
  <c r="Z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" i="4"/>
  <c r="U32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" i="4"/>
  <c r="T4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" i="4"/>
  <c r="S4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" i="4"/>
  <c r="C32" i="4"/>
  <c r="D32" i="4"/>
  <c r="E32" i="4"/>
  <c r="F32" i="4"/>
  <c r="G32" i="4"/>
  <c r="H32" i="4"/>
  <c r="I32" i="4"/>
  <c r="J32" i="4"/>
  <c r="K32" i="4"/>
  <c r="L32" i="4"/>
  <c r="M32" i="4"/>
  <c r="P32" i="4"/>
  <c r="B32" i="4"/>
  <c r="R4" i="4"/>
  <c r="R8" i="4"/>
  <c r="R10" i="4"/>
  <c r="R11" i="4"/>
  <c r="R12" i="4"/>
  <c r="R16" i="4"/>
  <c r="R18" i="4"/>
  <c r="R19" i="4"/>
  <c r="R20" i="4"/>
  <c r="R24" i="4"/>
  <c r="R26" i="4"/>
  <c r="R27" i="4"/>
  <c r="R28" i="4"/>
  <c r="O5" i="4"/>
  <c r="O32" i="4" s="1"/>
  <c r="N5" i="4"/>
  <c r="N32" i="4" s="1"/>
  <c r="Q4" i="4"/>
  <c r="Q6" i="4"/>
  <c r="R6" i="4" s="1"/>
  <c r="Q7" i="4"/>
  <c r="R7" i="4" s="1"/>
  <c r="Q8" i="4"/>
  <c r="Q9" i="4"/>
  <c r="R9" i="4" s="1"/>
  <c r="Q10" i="4"/>
  <c r="Q11" i="4"/>
  <c r="Q12" i="4"/>
  <c r="Q13" i="4"/>
  <c r="R13" i="4" s="1"/>
  <c r="Q14" i="4"/>
  <c r="R14" i="4" s="1"/>
  <c r="Q15" i="4"/>
  <c r="R15" i="4" s="1"/>
  <c r="Q16" i="4"/>
  <c r="Q17" i="4"/>
  <c r="R17" i="4" s="1"/>
  <c r="Q18" i="4"/>
  <c r="Q19" i="4"/>
  <c r="Q20" i="4"/>
  <c r="Q21" i="4"/>
  <c r="R21" i="4" s="1"/>
  <c r="Q22" i="4"/>
  <c r="R22" i="4" s="1"/>
  <c r="Q23" i="4"/>
  <c r="R23" i="4" s="1"/>
  <c r="Q24" i="4"/>
  <c r="Q25" i="4"/>
  <c r="R25" i="4" s="1"/>
  <c r="Q26" i="4"/>
  <c r="Q27" i="4"/>
  <c r="Q28" i="4"/>
  <c r="Q29" i="4"/>
  <c r="R29" i="4" s="1"/>
  <c r="Q30" i="4"/>
  <c r="R30" i="4" s="1"/>
  <c r="Q3" i="4"/>
  <c r="R3" i="4" s="1"/>
  <c r="AC5" i="2"/>
  <c r="AC6" i="2"/>
  <c r="AC7" i="2"/>
  <c r="AC8" i="2"/>
  <c r="AC4" i="2"/>
  <c r="AB5" i="2"/>
  <c r="AB6" i="2"/>
  <c r="AB7" i="2"/>
  <c r="AB8" i="2"/>
  <c r="AB4" i="2"/>
  <c r="Z5" i="4" l="1"/>
  <c r="Z32" i="4" s="1"/>
  <c r="T5" i="4"/>
  <c r="T32" i="4" s="1"/>
  <c r="S5" i="4"/>
  <c r="S32" i="4" s="1"/>
  <c r="Q5" i="4"/>
  <c r="R5" i="4" l="1"/>
  <c r="Q32" i="4"/>
  <c r="R32" i="4" s="1"/>
</calcChain>
</file>

<file path=xl/sharedStrings.xml><?xml version="1.0" encoding="utf-8"?>
<sst xmlns="http://schemas.openxmlformats.org/spreadsheetml/2006/main" count="1253" uniqueCount="128">
  <si>
    <t>Nome popular</t>
  </si>
  <si>
    <t>CITES</t>
  </si>
  <si>
    <t>Espécie</t>
  </si>
  <si>
    <t>Ordem</t>
  </si>
  <si>
    <t>Data</t>
  </si>
  <si>
    <t>T1</t>
  </si>
  <si>
    <t>T2</t>
  </si>
  <si>
    <t>T3</t>
  </si>
  <si>
    <t>T4</t>
  </si>
  <si>
    <t>T5</t>
  </si>
  <si>
    <t>Classificação taxonômica</t>
  </si>
  <si>
    <t>Familia</t>
  </si>
  <si>
    <t>AMPHIBIA-ANURA</t>
  </si>
  <si>
    <t>BUFONIDAE</t>
  </si>
  <si>
    <t>Amazophrynella manaos</t>
  </si>
  <si>
    <t>Rhinella merianae</t>
  </si>
  <si>
    <t>CRAUGASTORIDAE</t>
  </si>
  <si>
    <t>Pristimantis fenestratus</t>
  </si>
  <si>
    <t>HYLIDAE</t>
  </si>
  <si>
    <t>Boana cinerascens</t>
  </si>
  <si>
    <t>Boana aff. geographica</t>
  </si>
  <si>
    <t>Osteocephalus oophagus</t>
  </si>
  <si>
    <t>Osteocephalus taurinus</t>
  </si>
  <si>
    <t>Scinax ruber</t>
  </si>
  <si>
    <t>Dendropsophus minutus</t>
  </si>
  <si>
    <t>LEPTODACTYLIDAE</t>
  </si>
  <si>
    <t>Adenomera andreae</t>
  </si>
  <si>
    <t>Leptodactylus petersii</t>
  </si>
  <si>
    <t>DACTYLOIDAE</t>
  </si>
  <si>
    <t>Anolis chrysoleps</t>
  </si>
  <si>
    <t>Anolis fuscoauratus</t>
  </si>
  <si>
    <t>Anolis punctatus</t>
  </si>
  <si>
    <t>Anolis ortonii</t>
  </si>
  <si>
    <t>GYMNOPHTHALMIDAE</t>
  </si>
  <si>
    <t>Arthrosaura reticulata</t>
  </si>
  <si>
    <t>Loxopholis percarinatum</t>
  </si>
  <si>
    <t>SPHAERODACTYLIDAE</t>
  </si>
  <si>
    <t>Gonatodes humeralis</t>
  </si>
  <si>
    <t>Plica umbra</t>
  </si>
  <si>
    <t>TEIIDAE</t>
  </si>
  <si>
    <t>Ameiva ameiva</t>
  </si>
  <si>
    <t>Local (Trilha)</t>
  </si>
  <si>
    <t>Kentropyx calcarata</t>
  </si>
  <si>
    <t>COLUBRIDAE</t>
  </si>
  <si>
    <t>Mastigodryas baddaerty</t>
  </si>
  <si>
    <t>Oxybelis fulgidus</t>
  </si>
  <si>
    <t>Amphisbaena fuliginosa</t>
  </si>
  <si>
    <t>AMPHISBAENIDAE</t>
  </si>
  <si>
    <t>PV-PA-PTF</t>
  </si>
  <si>
    <t>sapo de folhiço</t>
  </si>
  <si>
    <t>cururuzinho</t>
  </si>
  <si>
    <t>rã</t>
  </si>
  <si>
    <t>perereca verde</t>
  </si>
  <si>
    <t xml:space="preserve">perereca </t>
  </si>
  <si>
    <t>rã de folhiço</t>
  </si>
  <si>
    <t>cobra-cega</t>
  </si>
  <si>
    <t>papa-vento</t>
  </si>
  <si>
    <t>lagartixa</t>
  </si>
  <si>
    <t>calango</t>
  </si>
  <si>
    <t>cobra-cipó</t>
  </si>
  <si>
    <t>cobra-bicuda</t>
  </si>
  <si>
    <t>PTF</t>
  </si>
  <si>
    <t>PV-PA</t>
  </si>
  <si>
    <t>PV</t>
  </si>
  <si>
    <t>PV-PA-EO</t>
  </si>
  <si>
    <t>PA</t>
  </si>
  <si>
    <t>perereca-de-banheiro</t>
  </si>
  <si>
    <t>PV-PA-PTF-EO</t>
  </si>
  <si>
    <t>PV-EO</t>
  </si>
  <si>
    <t>PV-PTF-EO</t>
  </si>
  <si>
    <t>EO</t>
  </si>
  <si>
    <t>LC</t>
  </si>
  <si>
    <t>NC</t>
  </si>
  <si>
    <t>METODO</t>
  </si>
  <si>
    <t>Boana lanciformis</t>
  </si>
  <si>
    <t>NA</t>
  </si>
  <si>
    <t>Chatogekko amazonicus</t>
  </si>
  <si>
    <t>TROPIDURIDAE</t>
  </si>
  <si>
    <t>Taeniophallus brevirostris</t>
  </si>
  <si>
    <t>X</t>
  </si>
  <si>
    <t>Spilotes pullatus</t>
  </si>
  <si>
    <t>Caninana</t>
  </si>
  <si>
    <t>Squamata</t>
  </si>
  <si>
    <t>Dactyloidae</t>
  </si>
  <si>
    <t>Anura</t>
  </si>
  <si>
    <t>Craugastoridae</t>
  </si>
  <si>
    <t>Horario</t>
  </si>
  <si>
    <t>Método de amostragem</t>
  </si>
  <si>
    <t>REPTILIA-SQUAMATA-OPHIDIA</t>
  </si>
  <si>
    <t>REPTILIA-SQUAMATA-SAURIA</t>
  </si>
  <si>
    <t>REPTILIA-SQUAMATA-AMPHISBAENIA</t>
  </si>
  <si>
    <t>Leptodactylidae</t>
  </si>
  <si>
    <t>----</t>
  </si>
  <si>
    <t>Hylidae</t>
  </si>
  <si>
    <t>Sphaerodactylidae</t>
  </si>
  <si>
    <t>Teiidae</t>
  </si>
  <si>
    <t>Colubridae</t>
  </si>
  <si>
    <t>Mastigodryas boddaerty</t>
  </si>
  <si>
    <t>Anolis chrysolepis</t>
  </si>
  <si>
    <t>Bufonidae</t>
  </si>
  <si>
    <t>Gymnophthalmidae</t>
  </si>
  <si>
    <t>Tropiduridae</t>
  </si>
  <si>
    <t>1A CAMPANHA</t>
  </si>
  <si>
    <t>2A CAMPANHA</t>
  </si>
  <si>
    <t>Amphisbenidae</t>
  </si>
  <si>
    <t>3A CAMPANHA</t>
  </si>
  <si>
    <t>ESFORÇO (HORAS)</t>
  </si>
  <si>
    <t>SOMA (esforço)</t>
  </si>
  <si>
    <t>Media (Esforço)</t>
  </si>
  <si>
    <t>1a Camp</t>
  </si>
  <si>
    <t>2a Camp</t>
  </si>
  <si>
    <t>3a Camp</t>
  </si>
  <si>
    <t>ESPÉCIE</t>
  </si>
  <si>
    <t>C1</t>
  </si>
  <si>
    <t>C2</t>
  </si>
  <si>
    <t>C3</t>
  </si>
  <si>
    <t>TOTAL</t>
  </si>
  <si>
    <t>MEDIA</t>
  </si>
  <si>
    <t>TOTAL DE REGISTROS</t>
  </si>
  <si>
    <t>TOTAL DE ESPÉCIES = 28</t>
  </si>
  <si>
    <t>TOTAL POR CAMPANHA</t>
  </si>
  <si>
    <t>TOTAL POR TRILHA</t>
  </si>
  <si>
    <t>DD</t>
  </si>
  <si>
    <t>Status de Conservação</t>
  </si>
  <si>
    <t xml:space="preserve"> MMA-Lista vermelha</t>
  </si>
  <si>
    <t>IUCN</t>
  </si>
  <si>
    <t>TOTAL DE ESPÉCIES POR TRILHA</t>
  </si>
  <si>
    <t>TOTAL DE ESPÉCIES POR CAMPANHA/TRILHA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</si>
</sst>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2" borderId="2" xfId="0" applyFont="1" applyFill="1" applyBorder="1"/>
    <xf numFmtId="0" fontId="3" fillId="0" borderId="1" xfId="0" applyFont="1" applyFill="1" applyBorder="1"/>
    <xf numFmtId="0" fontId="0" fillId="0" borderId="3" xfId="0" applyBorder="1"/>
    <xf numFmtId="0" fontId="0" fillId="2" borderId="2" xfId="0" applyFont="1" applyFill="1" applyBorder="1"/>
    <xf numFmtId="0" fontId="2" fillId="0" borderId="1" xfId="0" applyFont="1" applyBorder="1"/>
    <xf numFmtId="0" fontId="2" fillId="0" borderId="0" xfId="0" applyFont="1"/>
    <xf numFmtId="0" fontId="0" fillId="0" borderId="0" xfId="0" applyFont="1"/>
    <xf numFmtId="0" fontId="4" fillId="2" borderId="3" xfId="0" applyFont="1" applyFill="1" applyBorder="1"/>
    <xf numFmtId="0" fontId="4" fillId="2" borderId="6" xfId="0" applyFont="1" applyFill="1" applyBorder="1"/>
    <xf numFmtId="0" fontId="4" fillId="3" borderId="6" xfId="0" applyFont="1" applyFill="1" applyBorder="1"/>
    <xf numFmtId="0" fontId="0" fillId="3" borderId="6" xfId="0" applyFont="1" applyFill="1" applyBorder="1"/>
    <xf numFmtId="0" fontId="0" fillId="0" borderId="7" xfId="0" applyBorder="1"/>
    <xf numFmtId="0" fontId="0" fillId="2" borderId="3" xfId="0" applyFont="1" applyFill="1" applyBorder="1"/>
    <xf numFmtId="0" fontId="4" fillId="3" borderId="2" xfId="0" applyFont="1" applyFill="1" applyBorder="1"/>
    <xf numFmtId="0" fontId="3" fillId="0" borderId="3" xfId="0" applyFont="1" applyFill="1" applyBorder="1"/>
    <xf numFmtId="0" fontId="0" fillId="0" borderId="1" xfId="0" applyBorder="1" applyAlignment="1">
      <alignment horizontal="center"/>
    </xf>
    <xf numFmtId="0" fontId="0" fillId="2" borderId="8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3" fillId="0" borderId="0" xfId="0" applyFont="1" applyFill="1" applyBorder="1"/>
    <xf numFmtId="0" fontId="2" fillId="0" borderId="0" xfId="0" applyFont="1" applyBorder="1"/>
    <xf numFmtId="0" fontId="4" fillId="3" borderId="8" xfId="0" applyFont="1" applyFill="1" applyBorder="1"/>
    <xf numFmtId="0" fontId="4" fillId="3" borderId="4" xfId="0" applyFont="1" applyFill="1" applyBorder="1"/>
    <xf numFmtId="0" fontId="4" fillId="2" borderId="12" xfId="0" applyFont="1" applyFill="1" applyBorder="1"/>
    <xf numFmtId="0" fontId="0" fillId="0" borderId="9" xfId="0" applyBorder="1"/>
    <xf numFmtId="0" fontId="0" fillId="0" borderId="1" xfId="0" applyFont="1" applyBorder="1"/>
    <xf numFmtId="0" fontId="3" fillId="0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0" xfId="0" applyFill="1" applyBorder="1"/>
    <xf numFmtId="0" fontId="0" fillId="4" borderId="4" xfId="0" applyFill="1" applyBorder="1"/>
    <xf numFmtId="0" fontId="0" fillId="4" borderId="11" xfId="0" applyFill="1" applyBorder="1"/>
    <xf numFmtId="0" fontId="0" fillId="4" borderId="3" xfId="0" applyFill="1" applyBorder="1"/>
    <xf numFmtId="0" fontId="0" fillId="2" borderId="13" xfId="0" applyFill="1" applyBorder="1" applyAlignment="1">
      <alignment vertical="center"/>
    </xf>
    <xf numFmtId="0" fontId="0" fillId="2" borderId="13" xfId="0" applyFill="1" applyBorder="1"/>
    <xf numFmtId="0" fontId="0" fillId="2" borderId="8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13" xfId="0" applyBorder="1"/>
    <xf numFmtId="0" fontId="0" fillId="5" borderId="10" xfId="0" applyFill="1" applyBorder="1"/>
    <xf numFmtId="0" fontId="0" fillId="5" borderId="8" xfId="0" applyFill="1" applyBorder="1"/>
    <xf numFmtId="14" fontId="0" fillId="5" borderId="8" xfId="0" applyNumberFormat="1" applyFill="1" applyBorder="1"/>
    <xf numFmtId="20" fontId="0" fillId="5" borderId="8" xfId="0" applyNumberFormat="1" applyFill="1" applyBorder="1" applyAlignment="1">
      <alignment horizontal="center"/>
    </xf>
    <xf numFmtId="0" fontId="0" fillId="5" borderId="9" xfId="0" applyFill="1" applyBorder="1"/>
    <xf numFmtId="0" fontId="0" fillId="5" borderId="0" xfId="0" applyFill="1" applyBorder="1"/>
    <xf numFmtId="14" fontId="0" fillId="5" borderId="0" xfId="0" applyNumberFormat="1" applyFill="1" applyBorder="1"/>
    <xf numFmtId="20" fontId="0" fillId="5" borderId="0" xfId="0" applyNumberFormat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20" fontId="0" fillId="5" borderId="0" xfId="0" quotePrefix="1" applyNumberFormat="1" applyFill="1" applyBorder="1" applyAlignment="1">
      <alignment horizontal="center"/>
    </xf>
    <xf numFmtId="0" fontId="0" fillId="6" borderId="9" xfId="0" applyFill="1" applyBorder="1"/>
    <xf numFmtId="0" fontId="0" fillId="6" borderId="0" xfId="0" applyFill="1" applyBorder="1"/>
    <xf numFmtId="14" fontId="0" fillId="6" borderId="0" xfId="0" applyNumberFormat="1" applyFill="1" applyBorder="1"/>
    <xf numFmtId="20" fontId="0" fillId="6" borderId="0" xfId="0" quotePrefix="1" applyNumberFormat="1" applyFill="1" applyBorder="1" applyAlignment="1">
      <alignment horizontal="center"/>
    </xf>
    <xf numFmtId="0" fontId="0" fillId="6" borderId="0" xfId="0" quotePrefix="1" applyFill="1" applyBorder="1" applyAlignment="1">
      <alignment horizontal="center"/>
    </xf>
    <xf numFmtId="20" fontId="0" fillId="6" borderId="0" xfId="0" applyNumberFormat="1" applyFill="1" applyBorder="1" applyAlignment="1">
      <alignment horizontal="center"/>
    </xf>
    <xf numFmtId="0" fontId="0" fillId="8" borderId="9" xfId="0" applyFill="1" applyBorder="1"/>
    <xf numFmtId="0" fontId="0" fillId="8" borderId="0" xfId="0" applyFill="1" applyBorder="1"/>
    <xf numFmtId="14" fontId="0" fillId="8" borderId="0" xfId="0" applyNumberFormat="1" applyFill="1" applyBorder="1"/>
    <xf numFmtId="20" fontId="0" fillId="8" borderId="0" xfId="0" applyNumberFormat="1" applyFill="1" applyBorder="1" applyAlignment="1">
      <alignment horizontal="center"/>
    </xf>
    <xf numFmtId="0" fontId="0" fillId="8" borderId="0" xfId="0" quotePrefix="1" applyFill="1" applyBorder="1" applyAlignment="1">
      <alignment horizontal="center"/>
    </xf>
    <xf numFmtId="0" fontId="0" fillId="8" borderId="11" xfId="0" applyFill="1" applyBorder="1"/>
    <xf numFmtId="0" fontId="0" fillId="8" borderId="5" xfId="0" applyFill="1" applyBorder="1"/>
    <xf numFmtId="14" fontId="0" fillId="8" borderId="5" xfId="0" applyNumberFormat="1" applyFill="1" applyBorder="1"/>
    <xf numFmtId="20" fontId="0" fillId="8" borderId="5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9" borderId="13" xfId="0" applyFill="1" applyBorder="1"/>
    <xf numFmtId="0" fontId="0" fillId="10" borderId="13" xfId="0" applyFill="1" applyBorder="1"/>
    <xf numFmtId="164" fontId="0" fillId="10" borderId="13" xfId="0" applyNumberFormat="1" applyFill="1" applyBorder="1"/>
    <xf numFmtId="0" fontId="0" fillId="11" borderId="14" xfId="0" applyFill="1" applyBorder="1"/>
    <xf numFmtId="0" fontId="0" fillId="11" borderId="15" xfId="0" applyFill="1" applyBorder="1"/>
    <xf numFmtId="0" fontId="3" fillId="0" borderId="4" xfId="0" applyFont="1" applyBorder="1"/>
    <xf numFmtId="0" fontId="3" fillId="0" borderId="16" xfId="0" applyFont="1" applyFill="1" applyBorder="1"/>
    <xf numFmtId="0" fontId="0" fillId="11" borderId="12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1" borderId="12" xfId="0" applyFill="1" applyBorder="1" applyAlignment="1"/>
    <xf numFmtId="0" fontId="0" fillId="11" borderId="6" xfId="0" applyFill="1" applyBorder="1" applyAlignment="1"/>
    <xf numFmtId="0" fontId="0" fillId="11" borderId="2" xfId="0" applyFill="1" applyBorder="1" applyAlignment="1"/>
    <xf numFmtId="0" fontId="7" fillId="0" borderId="1" xfId="0" applyFont="1" applyFill="1" applyBorder="1"/>
    <xf numFmtId="0" fontId="0" fillId="11" borderId="13" xfId="0" applyFill="1" applyBorder="1" applyAlignment="1"/>
    <xf numFmtId="0" fontId="0" fillId="0" borderId="5" xfId="0" applyBorder="1" applyAlignment="1">
      <alignment horizontal="center"/>
    </xf>
    <xf numFmtId="0" fontId="8" fillId="0" borderId="1" xfId="0" applyFont="1" applyFill="1" applyBorder="1"/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/>
    <xf numFmtId="0" fontId="8" fillId="0" borderId="3" xfId="0" applyFont="1" applyFill="1" applyBorder="1"/>
    <xf numFmtId="0" fontId="0" fillId="9" borderId="7" xfId="0" applyFill="1" applyBorder="1"/>
    <xf numFmtId="0" fontId="0" fillId="10" borderId="7" xfId="0" applyFill="1" applyBorder="1"/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vertical="center" textRotation="180" wrapText="1"/>
    </xf>
    <xf numFmtId="0" fontId="5" fillId="5" borderId="1" xfId="0" applyFont="1" applyFill="1" applyBorder="1" applyAlignment="1">
      <alignment horizontal="center" vertical="center" textRotation="180" wrapText="1"/>
    </xf>
    <xf numFmtId="0" fontId="5" fillId="6" borderId="1" xfId="0" applyFont="1" applyFill="1" applyBorder="1" applyAlignment="1">
      <alignment horizontal="center" vertical="center" textRotation="180" wrapText="1"/>
    </xf>
    <xf numFmtId="0" fontId="6" fillId="7" borderId="1" xfId="0" applyFont="1" applyFill="1" applyBorder="1" applyAlignment="1">
      <alignment horizontal="center" vertical="center" textRotation="180"/>
    </xf>
    <xf numFmtId="0" fontId="6" fillId="7" borderId="3" xfId="0" applyFont="1" applyFill="1" applyBorder="1" applyAlignment="1">
      <alignment horizontal="center" vertical="center" textRotation="180"/>
    </xf>
    <xf numFmtId="0" fontId="0" fillId="4" borderId="13" xfId="0" applyFill="1" applyBorder="1" applyAlignment="1">
      <alignment horizontal="center"/>
    </xf>
    <xf numFmtId="0" fontId="0" fillId="4" borderId="13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18" xfId="0" applyFill="1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0" fillId="12" borderId="13" xfId="0" applyNumberFormat="1" applyFill="1" applyBorder="1" applyAlignment="1">
      <alignment horizontal="center"/>
    </xf>
    <xf numFmtId="0" fontId="0" fillId="12" borderId="10" xfId="0" applyFill="1" applyBorder="1"/>
    <xf numFmtId="0" fontId="0" fillId="12" borderId="14" xfId="0" applyFill="1" applyBorder="1"/>
    <xf numFmtId="0" fontId="0" fillId="12" borderId="4" xfId="0" applyFill="1" applyBorder="1"/>
    <xf numFmtId="0" fontId="0" fillId="12" borderId="14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0" fillId="12" borderId="12" xfId="0" applyFill="1" applyBorder="1"/>
    <xf numFmtId="0" fontId="0" fillId="12" borderId="13" xfId="0" applyFill="1" applyBorder="1"/>
    <xf numFmtId="0" fontId="0" fillId="12" borderId="2" xfId="0" applyFill="1" applyBorder="1"/>
    <xf numFmtId="0" fontId="0" fillId="12" borderId="13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2" borderId="1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strRef>
              <c:f>[1]Planilha2!$AG$31:$AK$31</c:f>
              <c:strCache>
                <c:ptCount val="5"/>
                <c:pt idx="0">
                  <c:v>Trilha 1</c:v>
                </c:pt>
                <c:pt idx="1">
                  <c:v>Trilha 2</c:v>
                </c:pt>
                <c:pt idx="2">
                  <c:v>Trilha 3</c:v>
                </c:pt>
                <c:pt idx="3">
                  <c:v>Trilha 4</c:v>
                </c:pt>
                <c:pt idx="4">
                  <c:v>Trilha 5</c:v>
                </c:pt>
              </c:strCache>
            </c:strRef>
          </c:cat>
          <c:val>
            <c:numRef>
              <c:f>[1]Planilha2!$AG$32:$AK$32</c:f>
              <c:numCache>
                <c:formatCode>General</c:formatCode>
                <c:ptCount val="5"/>
                <c:pt idx="0">
                  <c:v>90</c:v>
                </c:pt>
                <c:pt idx="1">
                  <c:v>78</c:v>
                </c:pt>
                <c:pt idx="2">
                  <c:v>98</c:v>
                </c:pt>
                <c:pt idx="3">
                  <c:v>121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6-4E79-8AD5-488BAAE95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91244672"/>
        <c:axId val="1691245088"/>
      </c:barChart>
      <c:catAx>
        <c:axId val="169124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1245088"/>
        <c:crosses val="autoZero"/>
        <c:auto val="1"/>
        <c:lblAlgn val="ctr"/>
        <c:lblOffset val="100"/>
        <c:noMultiLvlLbl val="0"/>
      </c:catAx>
      <c:valAx>
        <c:axId val="16912450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N° total de registros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124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strRef>
              <c:f>[1]Planilha2!$Y$40:$AB$40</c:f>
              <c:strCache>
                <c:ptCount val="4"/>
                <c:pt idx="0">
                  <c:v>Bufonidae</c:v>
                </c:pt>
                <c:pt idx="1">
                  <c:v>Craugastoridae</c:v>
                </c:pt>
                <c:pt idx="2">
                  <c:v>Hylidae</c:v>
                </c:pt>
                <c:pt idx="3">
                  <c:v>Leptodactylidae</c:v>
                </c:pt>
              </c:strCache>
            </c:strRef>
          </c:cat>
          <c:val>
            <c:numRef>
              <c:f>[1]Planilha2!$Y$41:$AB$41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4-49AF-9A25-96762BE41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4111296"/>
        <c:axId val="1374109216"/>
      </c:barChart>
      <c:catAx>
        <c:axId val="1374111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Família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4109216"/>
        <c:crosses val="autoZero"/>
        <c:auto val="1"/>
        <c:lblAlgn val="ctr"/>
        <c:lblOffset val="100"/>
        <c:noMultiLvlLbl val="0"/>
      </c:catAx>
      <c:valAx>
        <c:axId val="1374109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N° de espécies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411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'[2]Rarefação herpeto'!$C$2</c:f>
              <c:strCache>
                <c:ptCount val="1"/>
                <c:pt idx="0">
                  <c:v>A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'[2]Rarefação herpeto'!$B$3:$B$467</c:f>
              <c:numCache>
                <c:formatCode>General</c:formatCode>
                <c:ptCount val="4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</c:numCache>
            </c:numRef>
          </c:xVal>
          <c:yVal>
            <c:numRef>
              <c:f>'[2]Rarefação herpeto'!$C$3:$C$467</c:f>
              <c:numCache>
                <c:formatCode>General</c:formatCode>
                <c:ptCount val="465"/>
                <c:pt idx="0">
                  <c:v>1</c:v>
                </c:pt>
                <c:pt idx="1">
                  <c:v>1.90039</c:v>
                </c:pt>
                <c:pt idx="2">
                  <c:v>2.71441</c:v>
                </c:pt>
                <c:pt idx="3">
                  <c:v>3.45336</c:v>
                </c:pt>
                <c:pt idx="4">
                  <c:v>4.1268799999999999</c:v>
                </c:pt>
                <c:pt idx="5">
                  <c:v>4.74322</c:v>
                </c:pt>
                <c:pt idx="6">
                  <c:v>5.30945</c:v>
                </c:pt>
                <c:pt idx="7">
                  <c:v>5.8316400000000002</c:v>
                </c:pt>
                <c:pt idx="8">
                  <c:v>6.3150000000000004</c:v>
                </c:pt>
                <c:pt idx="9">
                  <c:v>6.7640399999999996</c:v>
                </c:pt>
                <c:pt idx="10">
                  <c:v>7.1826299999999996</c:v>
                </c:pt>
                <c:pt idx="11">
                  <c:v>7.5741500000000004</c:v>
                </c:pt>
                <c:pt idx="12">
                  <c:v>7.9414999999999996</c:v>
                </c:pt>
                <c:pt idx="13">
                  <c:v>8.2872199999999996</c:v>
                </c:pt>
                <c:pt idx="14">
                  <c:v>8.6135099999999998</c:v>
                </c:pt>
                <c:pt idx="15">
                  <c:v>8.9222900000000003</c:v>
                </c:pt>
                <c:pt idx="16">
                  <c:v>9.2152600000000007</c:v>
                </c:pt>
                <c:pt idx="17">
                  <c:v>9.4939</c:v>
                </c:pt>
                <c:pt idx="18">
                  <c:v>9.7594999999999992</c:v>
                </c:pt>
                <c:pt idx="19">
                  <c:v>10.013199999999999</c:v>
                </c:pt>
                <c:pt idx="20">
                  <c:v>10.256</c:v>
                </c:pt>
                <c:pt idx="21">
                  <c:v>10.488899999999999</c:v>
                </c:pt>
                <c:pt idx="22">
                  <c:v>10.7126</c:v>
                </c:pt>
                <c:pt idx="23">
                  <c:v>10.9278</c:v>
                </c:pt>
                <c:pt idx="24">
                  <c:v>11.1351</c:v>
                </c:pt>
                <c:pt idx="25">
                  <c:v>11.3352</c:v>
                </c:pt>
                <c:pt idx="26">
                  <c:v>11.528600000000001</c:v>
                </c:pt>
                <c:pt idx="27">
                  <c:v>11.7156</c:v>
                </c:pt>
                <c:pt idx="28">
                  <c:v>11.896699999999999</c:v>
                </c:pt>
                <c:pt idx="29">
                  <c:v>12.0724</c:v>
                </c:pt>
                <c:pt idx="30">
                  <c:v>12.242900000000001</c:v>
                </c:pt>
                <c:pt idx="31">
                  <c:v>12.4085</c:v>
                </c:pt>
                <c:pt idx="32">
                  <c:v>12.5695</c:v>
                </c:pt>
                <c:pt idx="33">
                  <c:v>12.7262</c:v>
                </c:pt>
                <c:pt idx="34">
                  <c:v>12.8789</c:v>
                </c:pt>
                <c:pt idx="35">
                  <c:v>13.0276</c:v>
                </c:pt>
                <c:pt idx="36">
                  <c:v>13.172700000000001</c:v>
                </c:pt>
                <c:pt idx="37">
                  <c:v>13.314299999999999</c:v>
                </c:pt>
                <c:pt idx="38">
                  <c:v>13.4526</c:v>
                </c:pt>
                <c:pt idx="39">
                  <c:v>13.5877</c:v>
                </c:pt>
                <c:pt idx="40">
                  <c:v>13.719799999999999</c:v>
                </c:pt>
                <c:pt idx="41">
                  <c:v>13.8491</c:v>
                </c:pt>
                <c:pt idx="42">
                  <c:v>13.9756</c:v>
                </c:pt>
                <c:pt idx="43">
                  <c:v>14.099399999999999</c:v>
                </c:pt>
                <c:pt idx="44">
                  <c:v>14.220700000000001</c:v>
                </c:pt>
                <c:pt idx="45">
                  <c:v>14.339700000000001</c:v>
                </c:pt>
                <c:pt idx="46">
                  <c:v>14.456200000000001</c:v>
                </c:pt>
                <c:pt idx="47">
                  <c:v>14.570600000000001</c:v>
                </c:pt>
                <c:pt idx="48">
                  <c:v>14.6828</c:v>
                </c:pt>
                <c:pt idx="49">
                  <c:v>14.792999999999999</c:v>
                </c:pt>
                <c:pt idx="50">
                  <c:v>14.901199999999999</c:v>
                </c:pt>
                <c:pt idx="51">
                  <c:v>15.007400000000001</c:v>
                </c:pt>
                <c:pt idx="52">
                  <c:v>15.111800000000001</c:v>
                </c:pt>
                <c:pt idx="53">
                  <c:v>15.214399999999999</c:v>
                </c:pt>
                <c:pt idx="54">
                  <c:v>15.315300000000001</c:v>
                </c:pt>
                <c:pt idx="55">
                  <c:v>15.4146</c:v>
                </c:pt>
                <c:pt idx="56">
                  <c:v>15.5122</c:v>
                </c:pt>
                <c:pt idx="57">
                  <c:v>15.6083</c:v>
                </c:pt>
                <c:pt idx="58">
                  <c:v>15.7028</c:v>
                </c:pt>
                <c:pt idx="59">
                  <c:v>15.7959</c:v>
                </c:pt>
                <c:pt idx="60">
                  <c:v>15.887600000000001</c:v>
                </c:pt>
                <c:pt idx="61">
                  <c:v>15.9779</c:v>
                </c:pt>
                <c:pt idx="62">
                  <c:v>16.0669</c:v>
                </c:pt>
                <c:pt idx="63">
                  <c:v>16.154599999999999</c:v>
                </c:pt>
                <c:pt idx="64">
                  <c:v>16.241099999999999</c:v>
                </c:pt>
                <c:pt idx="65">
                  <c:v>16.3263</c:v>
                </c:pt>
                <c:pt idx="66">
                  <c:v>16.410399999999999</c:v>
                </c:pt>
                <c:pt idx="67">
                  <c:v>16.493300000000001</c:v>
                </c:pt>
                <c:pt idx="68">
                  <c:v>16.575099999999999</c:v>
                </c:pt>
                <c:pt idx="69">
                  <c:v>16.655799999999999</c:v>
                </c:pt>
                <c:pt idx="70">
                  <c:v>16.735499999999998</c:v>
                </c:pt>
                <c:pt idx="71">
                  <c:v>16.8141</c:v>
                </c:pt>
                <c:pt idx="72">
                  <c:v>16.8917</c:v>
                </c:pt>
                <c:pt idx="73">
                  <c:v>16.968299999999999</c:v>
                </c:pt>
                <c:pt idx="74">
                  <c:v>17.044</c:v>
                </c:pt>
                <c:pt idx="75">
                  <c:v>17.1188</c:v>
                </c:pt>
                <c:pt idx="76">
                  <c:v>17.192699999999999</c:v>
                </c:pt>
                <c:pt idx="77">
                  <c:v>17.265699999999999</c:v>
                </c:pt>
                <c:pt idx="78">
                  <c:v>17.337800000000001</c:v>
                </c:pt>
                <c:pt idx="79">
                  <c:v>17.409099999999999</c:v>
                </c:pt>
                <c:pt idx="80">
                  <c:v>17.479600000000001</c:v>
                </c:pt>
                <c:pt idx="81">
                  <c:v>17.549199999999999</c:v>
                </c:pt>
                <c:pt idx="82">
                  <c:v>17.618099999999998</c:v>
                </c:pt>
                <c:pt idx="83">
                  <c:v>17.686299999999999</c:v>
                </c:pt>
                <c:pt idx="84">
                  <c:v>17.753599999999999</c:v>
                </c:pt>
                <c:pt idx="85">
                  <c:v>17.8203</c:v>
                </c:pt>
                <c:pt idx="86">
                  <c:v>17.886299999999999</c:v>
                </c:pt>
                <c:pt idx="87">
                  <c:v>17.951499999999999</c:v>
                </c:pt>
                <c:pt idx="88">
                  <c:v>18.016100000000002</c:v>
                </c:pt>
                <c:pt idx="89">
                  <c:v>18.079999999999998</c:v>
                </c:pt>
                <c:pt idx="90">
                  <c:v>18.1432</c:v>
                </c:pt>
                <c:pt idx="91">
                  <c:v>18.2058</c:v>
                </c:pt>
                <c:pt idx="92">
                  <c:v>18.267800000000001</c:v>
                </c:pt>
                <c:pt idx="93">
                  <c:v>18.3292</c:v>
                </c:pt>
                <c:pt idx="94">
                  <c:v>18.39</c:v>
                </c:pt>
                <c:pt idx="95">
                  <c:v>18.450199999999999</c:v>
                </c:pt>
                <c:pt idx="96">
                  <c:v>18.509799999999998</c:v>
                </c:pt>
                <c:pt idx="97">
                  <c:v>18.5688</c:v>
                </c:pt>
                <c:pt idx="98">
                  <c:v>18.627300000000002</c:v>
                </c:pt>
                <c:pt idx="99">
                  <c:v>18.685300000000002</c:v>
                </c:pt>
                <c:pt idx="100">
                  <c:v>18.742699999999999</c:v>
                </c:pt>
                <c:pt idx="101">
                  <c:v>18.799600000000002</c:v>
                </c:pt>
                <c:pt idx="102">
                  <c:v>18.856000000000002</c:v>
                </c:pt>
                <c:pt idx="103">
                  <c:v>18.911799999999999</c:v>
                </c:pt>
                <c:pt idx="104">
                  <c:v>18.967199999999998</c:v>
                </c:pt>
                <c:pt idx="105">
                  <c:v>19.022099999999998</c:v>
                </c:pt>
                <c:pt idx="106">
                  <c:v>19.076599999999999</c:v>
                </c:pt>
                <c:pt idx="107">
                  <c:v>19.130500000000001</c:v>
                </c:pt>
                <c:pt idx="108">
                  <c:v>19.184000000000001</c:v>
                </c:pt>
                <c:pt idx="109">
                  <c:v>19.237100000000002</c:v>
                </c:pt>
                <c:pt idx="110">
                  <c:v>19.2897</c:v>
                </c:pt>
                <c:pt idx="111">
                  <c:v>19.341899999999999</c:v>
                </c:pt>
                <c:pt idx="112">
                  <c:v>19.393599999999999</c:v>
                </c:pt>
                <c:pt idx="113">
                  <c:v>19.445</c:v>
                </c:pt>
                <c:pt idx="114">
                  <c:v>19.495899999999999</c:v>
                </c:pt>
                <c:pt idx="115">
                  <c:v>19.546399999999998</c:v>
                </c:pt>
                <c:pt idx="116">
                  <c:v>19.596499999999999</c:v>
                </c:pt>
                <c:pt idx="117">
                  <c:v>19.6462</c:v>
                </c:pt>
                <c:pt idx="118">
                  <c:v>19.695499999999999</c:v>
                </c:pt>
                <c:pt idx="119">
                  <c:v>19.744499999999999</c:v>
                </c:pt>
                <c:pt idx="120">
                  <c:v>19.793099999999999</c:v>
                </c:pt>
                <c:pt idx="121">
                  <c:v>19.8413</c:v>
                </c:pt>
                <c:pt idx="122">
                  <c:v>19.889099999999999</c:v>
                </c:pt>
                <c:pt idx="123">
                  <c:v>19.936599999999999</c:v>
                </c:pt>
                <c:pt idx="124">
                  <c:v>19.983699999999999</c:v>
                </c:pt>
                <c:pt idx="125">
                  <c:v>20.0305</c:v>
                </c:pt>
                <c:pt idx="126">
                  <c:v>20.077000000000002</c:v>
                </c:pt>
                <c:pt idx="127">
                  <c:v>20.123100000000001</c:v>
                </c:pt>
                <c:pt idx="128">
                  <c:v>20.168900000000001</c:v>
                </c:pt>
                <c:pt idx="129">
                  <c:v>20.214300000000001</c:v>
                </c:pt>
                <c:pt idx="130">
                  <c:v>20.259399999999999</c:v>
                </c:pt>
                <c:pt idx="131">
                  <c:v>20.304300000000001</c:v>
                </c:pt>
                <c:pt idx="132">
                  <c:v>20.348800000000001</c:v>
                </c:pt>
                <c:pt idx="133">
                  <c:v>20.393000000000001</c:v>
                </c:pt>
                <c:pt idx="134">
                  <c:v>20.436900000000001</c:v>
                </c:pt>
                <c:pt idx="135">
                  <c:v>20.480499999999999</c:v>
                </c:pt>
                <c:pt idx="136">
                  <c:v>20.523800000000001</c:v>
                </c:pt>
                <c:pt idx="137">
                  <c:v>20.566800000000001</c:v>
                </c:pt>
                <c:pt idx="138">
                  <c:v>20.609500000000001</c:v>
                </c:pt>
                <c:pt idx="139">
                  <c:v>20.651900000000001</c:v>
                </c:pt>
                <c:pt idx="140">
                  <c:v>20.694099999999999</c:v>
                </c:pt>
                <c:pt idx="141">
                  <c:v>20.736000000000001</c:v>
                </c:pt>
                <c:pt idx="142">
                  <c:v>20.7776</c:v>
                </c:pt>
                <c:pt idx="143">
                  <c:v>20.818999999999999</c:v>
                </c:pt>
                <c:pt idx="144">
                  <c:v>20.860099999999999</c:v>
                </c:pt>
                <c:pt idx="145">
                  <c:v>20.9009</c:v>
                </c:pt>
                <c:pt idx="146">
                  <c:v>20.941500000000001</c:v>
                </c:pt>
                <c:pt idx="147">
                  <c:v>20.9818</c:v>
                </c:pt>
                <c:pt idx="148">
                  <c:v>21.021799999999999</c:v>
                </c:pt>
                <c:pt idx="149">
                  <c:v>21.061599999999999</c:v>
                </c:pt>
                <c:pt idx="150">
                  <c:v>21.101199999999999</c:v>
                </c:pt>
                <c:pt idx="151">
                  <c:v>21.140599999999999</c:v>
                </c:pt>
                <c:pt idx="152">
                  <c:v>21.179600000000001</c:v>
                </c:pt>
                <c:pt idx="153">
                  <c:v>21.218499999999999</c:v>
                </c:pt>
                <c:pt idx="154">
                  <c:v>21.257100000000001</c:v>
                </c:pt>
                <c:pt idx="155">
                  <c:v>21.295500000000001</c:v>
                </c:pt>
                <c:pt idx="156">
                  <c:v>21.3337</c:v>
                </c:pt>
                <c:pt idx="157">
                  <c:v>21.371600000000001</c:v>
                </c:pt>
                <c:pt idx="158">
                  <c:v>21.409400000000002</c:v>
                </c:pt>
                <c:pt idx="159">
                  <c:v>21.446899999999999</c:v>
                </c:pt>
                <c:pt idx="160">
                  <c:v>21.484200000000001</c:v>
                </c:pt>
                <c:pt idx="161">
                  <c:v>21.5212</c:v>
                </c:pt>
                <c:pt idx="162">
                  <c:v>21.5581</c:v>
                </c:pt>
                <c:pt idx="163">
                  <c:v>21.5947</c:v>
                </c:pt>
                <c:pt idx="164">
                  <c:v>21.6312</c:v>
                </c:pt>
                <c:pt idx="165">
                  <c:v>21.667400000000001</c:v>
                </c:pt>
                <c:pt idx="166">
                  <c:v>21.703499999999998</c:v>
                </c:pt>
                <c:pt idx="167">
                  <c:v>21.7393</c:v>
                </c:pt>
                <c:pt idx="168">
                  <c:v>21.774999999999999</c:v>
                </c:pt>
                <c:pt idx="169">
                  <c:v>21.810400000000001</c:v>
                </c:pt>
                <c:pt idx="170">
                  <c:v>21.845700000000001</c:v>
                </c:pt>
                <c:pt idx="171">
                  <c:v>21.880700000000001</c:v>
                </c:pt>
                <c:pt idx="172">
                  <c:v>21.915600000000001</c:v>
                </c:pt>
                <c:pt idx="173">
                  <c:v>21.950299999999999</c:v>
                </c:pt>
                <c:pt idx="174">
                  <c:v>21.9848</c:v>
                </c:pt>
                <c:pt idx="175">
                  <c:v>22.019200000000001</c:v>
                </c:pt>
                <c:pt idx="176">
                  <c:v>22.0533</c:v>
                </c:pt>
                <c:pt idx="177">
                  <c:v>22.087299999999999</c:v>
                </c:pt>
                <c:pt idx="178">
                  <c:v>22.121099999999998</c:v>
                </c:pt>
                <c:pt idx="179">
                  <c:v>22.154699999999998</c:v>
                </c:pt>
                <c:pt idx="180">
                  <c:v>22.188099999999999</c:v>
                </c:pt>
                <c:pt idx="181">
                  <c:v>22.221399999999999</c:v>
                </c:pt>
                <c:pt idx="182">
                  <c:v>22.2545</c:v>
                </c:pt>
                <c:pt idx="183">
                  <c:v>22.287400000000002</c:v>
                </c:pt>
                <c:pt idx="184">
                  <c:v>22.3202</c:v>
                </c:pt>
                <c:pt idx="185">
                  <c:v>22.352799999999998</c:v>
                </c:pt>
                <c:pt idx="186">
                  <c:v>22.385200000000001</c:v>
                </c:pt>
                <c:pt idx="187">
                  <c:v>22.4175</c:v>
                </c:pt>
                <c:pt idx="188">
                  <c:v>22.4496</c:v>
                </c:pt>
                <c:pt idx="189">
                  <c:v>22.4816</c:v>
                </c:pt>
                <c:pt idx="190">
                  <c:v>22.513400000000001</c:v>
                </c:pt>
                <c:pt idx="191">
                  <c:v>22.545100000000001</c:v>
                </c:pt>
                <c:pt idx="192">
                  <c:v>22.576599999999999</c:v>
                </c:pt>
                <c:pt idx="193">
                  <c:v>22.607900000000001</c:v>
                </c:pt>
                <c:pt idx="194">
                  <c:v>22.639099999999999</c:v>
                </c:pt>
                <c:pt idx="195">
                  <c:v>22.670200000000001</c:v>
                </c:pt>
                <c:pt idx="196">
                  <c:v>22.7011</c:v>
                </c:pt>
                <c:pt idx="197">
                  <c:v>22.7318</c:v>
                </c:pt>
                <c:pt idx="198">
                  <c:v>22.7624</c:v>
                </c:pt>
                <c:pt idx="199">
                  <c:v>22.792899999999999</c:v>
                </c:pt>
                <c:pt idx="200">
                  <c:v>22.8232</c:v>
                </c:pt>
                <c:pt idx="201">
                  <c:v>22.853400000000001</c:v>
                </c:pt>
                <c:pt idx="202">
                  <c:v>22.883500000000002</c:v>
                </c:pt>
                <c:pt idx="203">
                  <c:v>22.913399999999999</c:v>
                </c:pt>
                <c:pt idx="204">
                  <c:v>22.943200000000001</c:v>
                </c:pt>
                <c:pt idx="205">
                  <c:v>22.972799999999999</c:v>
                </c:pt>
                <c:pt idx="206">
                  <c:v>23.002300000000002</c:v>
                </c:pt>
                <c:pt idx="207">
                  <c:v>23.031700000000001</c:v>
                </c:pt>
                <c:pt idx="208">
                  <c:v>23.0609</c:v>
                </c:pt>
                <c:pt idx="209">
                  <c:v>23.09</c:v>
                </c:pt>
                <c:pt idx="210">
                  <c:v>23.119</c:v>
                </c:pt>
                <c:pt idx="211">
                  <c:v>23.1479</c:v>
                </c:pt>
                <c:pt idx="212">
                  <c:v>23.176600000000001</c:v>
                </c:pt>
                <c:pt idx="213">
                  <c:v>23.205200000000001</c:v>
                </c:pt>
                <c:pt idx="214">
                  <c:v>23.233699999999999</c:v>
                </c:pt>
                <c:pt idx="215">
                  <c:v>23.262</c:v>
                </c:pt>
                <c:pt idx="216">
                  <c:v>23.290299999999998</c:v>
                </c:pt>
                <c:pt idx="217">
                  <c:v>23.3184</c:v>
                </c:pt>
                <c:pt idx="218">
                  <c:v>23.346399999999999</c:v>
                </c:pt>
                <c:pt idx="219">
                  <c:v>23.374199999999998</c:v>
                </c:pt>
                <c:pt idx="220">
                  <c:v>23.402000000000001</c:v>
                </c:pt>
                <c:pt idx="221">
                  <c:v>23.429600000000001</c:v>
                </c:pt>
                <c:pt idx="222">
                  <c:v>23.4572</c:v>
                </c:pt>
                <c:pt idx="223">
                  <c:v>23.4846</c:v>
                </c:pt>
                <c:pt idx="224">
                  <c:v>23.511800000000001</c:v>
                </c:pt>
                <c:pt idx="225">
                  <c:v>23.539000000000001</c:v>
                </c:pt>
                <c:pt idx="226">
                  <c:v>23.566099999999999</c:v>
                </c:pt>
                <c:pt idx="227">
                  <c:v>23.593</c:v>
                </c:pt>
                <c:pt idx="228">
                  <c:v>23.619900000000001</c:v>
                </c:pt>
                <c:pt idx="229">
                  <c:v>23.646599999999999</c:v>
                </c:pt>
                <c:pt idx="230">
                  <c:v>23.673200000000001</c:v>
                </c:pt>
                <c:pt idx="231">
                  <c:v>23.6998</c:v>
                </c:pt>
                <c:pt idx="232">
                  <c:v>23.726199999999999</c:v>
                </c:pt>
                <c:pt idx="233">
                  <c:v>23.752500000000001</c:v>
                </c:pt>
                <c:pt idx="234">
                  <c:v>23.778700000000001</c:v>
                </c:pt>
                <c:pt idx="235">
                  <c:v>23.8048</c:v>
                </c:pt>
                <c:pt idx="236">
                  <c:v>23.8308</c:v>
                </c:pt>
                <c:pt idx="237">
                  <c:v>23.8566</c:v>
                </c:pt>
                <c:pt idx="238">
                  <c:v>23.882400000000001</c:v>
                </c:pt>
                <c:pt idx="239">
                  <c:v>23.908100000000001</c:v>
                </c:pt>
                <c:pt idx="240">
                  <c:v>23.933700000000002</c:v>
                </c:pt>
                <c:pt idx="241">
                  <c:v>23.959199999999999</c:v>
                </c:pt>
                <c:pt idx="242">
                  <c:v>23.9846</c:v>
                </c:pt>
                <c:pt idx="243">
                  <c:v>24.009899999999998</c:v>
                </c:pt>
                <c:pt idx="244">
                  <c:v>24.035</c:v>
                </c:pt>
                <c:pt idx="245">
                  <c:v>24.060099999999998</c:v>
                </c:pt>
                <c:pt idx="246">
                  <c:v>24.085100000000001</c:v>
                </c:pt>
                <c:pt idx="247">
                  <c:v>24.11</c:v>
                </c:pt>
                <c:pt idx="248">
                  <c:v>24.134899999999998</c:v>
                </c:pt>
                <c:pt idx="249">
                  <c:v>24.159600000000001</c:v>
                </c:pt>
                <c:pt idx="250">
                  <c:v>24.184200000000001</c:v>
                </c:pt>
                <c:pt idx="251">
                  <c:v>24.2087</c:v>
                </c:pt>
                <c:pt idx="252">
                  <c:v>24.2332</c:v>
                </c:pt>
                <c:pt idx="253">
                  <c:v>24.2575</c:v>
                </c:pt>
                <c:pt idx="254">
                  <c:v>24.2818</c:v>
                </c:pt>
                <c:pt idx="255">
                  <c:v>24.305900000000001</c:v>
                </c:pt>
                <c:pt idx="256">
                  <c:v>24.33</c:v>
                </c:pt>
                <c:pt idx="257">
                  <c:v>24.353999999999999</c:v>
                </c:pt>
                <c:pt idx="258">
                  <c:v>24.3779</c:v>
                </c:pt>
                <c:pt idx="259">
                  <c:v>24.401700000000002</c:v>
                </c:pt>
                <c:pt idx="260">
                  <c:v>24.4255</c:v>
                </c:pt>
                <c:pt idx="261">
                  <c:v>24.449100000000001</c:v>
                </c:pt>
                <c:pt idx="262">
                  <c:v>24.4727</c:v>
                </c:pt>
                <c:pt idx="263">
                  <c:v>24.496200000000002</c:v>
                </c:pt>
                <c:pt idx="264">
                  <c:v>24.519500000000001</c:v>
                </c:pt>
                <c:pt idx="265">
                  <c:v>24.542899999999999</c:v>
                </c:pt>
                <c:pt idx="266">
                  <c:v>24.566099999999999</c:v>
                </c:pt>
                <c:pt idx="267">
                  <c:v>24.589200000000002</c:v>
                </c:pt>
                <c:pt idx="268">
                  <c:v>24.612300000000001</c:v>
                </c:pt>
                <c:pt idx="269">
                  <c:v>24.635300000000001</c:v>
                </c:pt>
                <c:pt idx="270">
                  <c:v>24.658200000000001</c:v>
                </c:pt>
                <c:pt idx="271">
                  <c:v>24.681000000000001</c:v>
                </c:pt>
                <c:pt idx="272">
                  <c:v>24.703700000000001</c:v>
                </c:pt>
                <c:pt idx="273">
                  <c:v>24.726400000000002</c:v>
                </c:pt>
                <c:pt idx="274">
                  <c:v>24.748999999999999</c:v>
                </c:pt>
                <c:pt idx="275">
                  <c:v>24.7715</c:v>
                </c:pt>
                <c:pt idx="276">
                  <c:v>24.793900000000001</c:v>
                </c:pt>
                <c:pt idx="277">
                  <c:v>24.816299999999998</c:v>
                </c:pt>
                <c:pt idx="278">
                  <c:v>24.8385</c:v>
                </c:pt>
                <c:pt idx="279">
                  <c:v>24.860700000000001</c:v>
                </c:pt>
                <c:pt idx="280">
                  <c:v>24.882899999999999</c:v>
                </c:pt>
                <c:pt idx="281">
                  <c:v>24.904900000000001</c:v>
                </c:pt>
                <c:pt idx="282">
                  <c:v>24.9269</c:v>
                </c:pt>
                <c:pt idx="283">
                  <c:v>24.948799999999999</c:v>
                </c:pt>
                <c:pt idx="284">
                  <c:v>24.970600000000001</c:v>
                </c:pt>
                <c:pt idx="285">
                  <c:v>24.9924</c:v>
                </c:pt>
                <c:pt idx="286">
                  <c:v>25.014099999999999</c:v>
                </c:pt>
                <c:pt idx="287">
                  <c:v>25.035699999999999</c:v>
                </c:pt>
                <c:pt idx="288">
                  <c:v>25.057200000000002</c:v>
                </c:pt>
                <c:pt idx="289">
                  <c:v>25.078700000000001</c:v>
                </c:pt>
                <c:pt idx="290">
                  <c:v>25.100100000000001</c:v>
                </c:pt>
                <c:pt idx="291">
                  <c:v>25.121400000000001</c:v>
                </c:pt>
                <c:pt idx="292">
                  <c:v>25.142700000000001</c:v>
                </c:pt>
                <c:pt idx="293">
                  <c:v>25.163900000000002</c:v>
                </c:pt>
                <c:pt idx="294">
                  <c:v>25.184999999999999</c:v>
                </c:pt>
                <c:pt idx="295">
                  <c:v>25.206</c:v>
                </c:pt>
                <c:pt idx="296">
                  <c:v>25.227</c:v>
                </c:pt>
                <c:pt idx="297">
                  <c:v>25.247900000000001</c:v>
                </c:pt>
                <c:pt idx="298">
                  <c:v>25.268799999999999</c:v>
                </c:pt>
                <c:pt idx="299">
                  <c:v>25.2895</c:v>
                </c:pt>
                <c:pt idx="300">
                  <c:v>25.310300000000002</c:v>
                </c:pt>
                <c:pt idx="301">
                  <c:v>25.3309</c:v>
                </c:pt>
                <c:pt idx="302">
                  <c:v>25.351500000000001</c:v>
                </c:pt>
                <c:pt idx="303">
                  <c:v>25.372</c:v>
                </c:pt>
                <c:pt idx="304">
                  <c:v>25.392399999999999</c:v>
                </c:pt>
                <c:pt idx="305">
                  <c:v>25.412800000000001</c:v>
                </c:pt>
                <c:pt idx="306">
                  <c:v>25.433199999999999</c:v>
                </c:pt>
                <c:pt idx="307">
                  <c:v>25.453399999999998</c:v>
                </c:pt>
                <c:pt idx="308">
                  <c:v>25.473600000000001</c:v>
                </c:pt>
                <c:pt idx="309">
                  <c:v>25.4937</c:v>
                </c:pt>
                <c:pt idx="310">
                  <c:v>25.5138</c:v>
                </c:pt>
                <c:pt idx="311">
                  <c:v>25.533799999999999</c:v>
                </c:pt>
                <c:pt idx="312">
                  <c:v>25.553699999999999</c:v>
                </c:pt>
                <c:pt idx="313">
                  <c:v>25.573599999999999</c:v>
                </c:pt>
                <c:pt idx="314">
                  <c:v>25.593399999999999</c:v>
                </c:pt>
                <c:pt idx="315">
                  <c:v>25.613199999999999</c:v>
                </c:pt>
                <c:pt idx="316">
                  <c:v>25.632899999999999</c:v>
                </c:pt>
                <c:pt idx="317">
                  <c:v>25.6525</c:v>
                </c:pt>
                <c:pt idx="318">
                  <c:v>25.6721</c:v>
                </c:pt>
                <c:pt idx="319">
                  <c:v>25.691600000000001</c:v>
                </c:pt>
                <c:pt idx="320">
                  <c:v>25.711099999999998</c:v>
                </c:pt>
                <c:pt idx="321">
                  <c:v>25.730499999999999</c:v>
                </c:pt>
                <c:pt idx="322">
                  <c:v>25.7498</c:v>
                </c:pt>
                <c:pt idx="323">
                  <c:v>25.769100000000002</c:v>
                </c:pt>
                <c:pt idx="324">
                  <c:v>25.7883</c:v>
                </c:pt>
                <c:pt idx="325">
                  <c:v>25.807500000000001</c:v>
                </c:pt>
                <c:pt idx="326">
                  <c:v>25.826599999999999</c:v>
                </c:pt>
                <c:pt idx="327">
                  <c:v>25.845600000000001</c:v>
                </c:pt>
                <c:pt idx="328">
                  <c:v>25.864599999999999</c:v>
                </c:pt>
                <c:pt idx="329">
                  <c:v>25.883500000000002</c:v>
                </c:pt>
                <c:pt idx="330">
                  <c:v>25.9024</c:v>
                </c:pt>
                <c:pt idx="331">
                  <c:v>25.921199999999999</c:v>
                </c:pt>
                <c:pt idx="332">
                  <c:v>25.94</c:v>
                </c:pt>
                <c:pt idx="333">
                  <c:v>25.9587</c:v>
                </c:pt>
                <c:pt idx="334">
                  <c:v>25.977399999999999</c:v>
                </c:pt>
                <c:pt idx="335">
                  <c:v>25.995899999999999</c:v>
                </c:pt>
                <c:pt idx="336">
                  <c:v>26.014500000000002</c:v>
                </c:pt>
                <c:pt idx="337">
                  <c:v>26.033000000000001</c:v>
                </c:pt>
                <c:pt idx="338">
                  <c:v>26.051400000000001</c:v>
                </c:pt>
                <c:pt idx="339">
                  <c:v>26.069800000000001</c:v>
                </c:pt>
                <c:pt idx="340">
                  <c:v>26.088100000000001</c:v>
                </c:pt>
                <c:pt idx="341">
                  <c:v>26.106400000000001</c:v>
                </c:pt>
                <c:pt idx="342">
                  <c:v>26.124600000000001</c:v>
                </c:pt>
                <c:pt idx="343">
                  <c:v>26.142700000000001</c:v>
                </c:pt>
                <c:pt idx="344">
                  <c:v>26.160799999999998</c:v>
                </c:pt>
                <c:pt idx="345">
                  <c:v>26.178899999999999</c:v>
                </c:pt>
                <c:pt idx="346">
                  <c:v>26.196899999999999</c:v>
                </c:pt>
                <c:pt idx="347">
                  <c:v>26.2148</c:v>
                </c:pt>
                <c:pt idx="348">
                  <c:v>26.232700000000001</c:v>
                </c:pt>
                <c:pt idx="349">
                  <c:v>26.250599999999999</c:v>
                </c:pt>
                <c:pt idx="350">
                  <c:v>26.2684</c:v>
                </c:pt>
                <c:pt idx="351">
                  <c:v>26.286100000000001</c:v>
                </c:pt>
                <c:pt idx="352">
                  <c:v>26.303799999999999</c:v>
                </c:pt>
                <c:pt idx="353">
                  <c:v>26.321400000000001</c:v>
                </c:pt>
                <c:pt idx="354">
                  <c:v>26.338999999999999</c:v>
                </c:pt>
                <c:pt idx="355">
                  <c:v>26.3566</c:v>
                </c:pt>
                <c:pt idx="356">
                  <c:v>26.374099999999999</c:v>
                </c:pt>
                <c:pt idx="357">
                  <c:v>26.391500000000001</c:v>
                </c:pt>
                <c:pt idx="358">
                  <c:v>26.408899999999999</c:v>
                </c:pt>
                <c:pt idx="359">
                  <c:v>26.426200000000001</c:v>
                </c:pt>
                <c:pt idx="360">
                  <c:v>26.4435</c:v>
                </c:pt>
                <c:pt idx="361">
                  <c:v>26.460699999999999</c:v>
                </c:pt>
                <c:pt idx="362">
                  <c:v>26.477900000000002</c:v>
                </c:pt>
                <c:pt idx="363">
                  <c:v>26.495100000000001</c:v>
                </c:pt>
                <c:pt idx="364">
                  <c:v>26.5122</c:v>
                </c:pt>
                <c:pt idx="365">
                  <c:v>26.529199999999999</c:v>
                </c:pt>
                <c:pt idx="366">
                  <c:v>26.546199999999999</c:v>
                </c:pt>
                <c:pt idx="367">
                  <c:v>26.563099999999999</c:v>
                </c:pt>
                <c:pt idx="368">
                  <c:v>26.58</c:v>
                </c:pt>
                <c:pt idx="369">
                  <c:v>26.596900000000002</c:v>
                </c:pt>
                <c:pt idx="370">
                  <c:v>26.613700000000001</c:v>
                </c:pt>
                <c:pt idx="371">
                  <c:v>26.630400000000002</c:v>
                </c:pt>
                <c:pt idx="372">
                  <c:v>26.647099999999998</c:v>
                </c:pt>
                <c:pt idx="373">
                  <c:v>26.663799999999998</c:v>
                </c:pt>
                <c:pt idx="374">
                  <c:v>26.680399999999999</c:v>
                </c:pt>
                <c:pt idx="375">
                  <c:v>26.696999999999999</c:v>
                </c:pt>
                <c:pt idx="376">
                  <c:v>26.7135</c:v>
                </c:pt>
                <c:pt idx="377">
                  <c:v>26.729900000000001</c:v>
                </c:pt>
                <c:pt idx="378">
                  <c:v>26.746400000000001</c:v>
                </c:pt>
                <c:pt idx="379">
                  <c:v>26.762699999999999</c:v>
                </c:pt>
                <c:pt idx="380">
                  <c:v>26.7791</c:v>
                </c:pt>
                <c:pt idx="381">
                  <c:v>26.795400000000001</c:v>
                </c:pt>
                <c:pt idx="382">
                  <c:v>26.811599999999999</c:v>
                </c:pt>
                <c:pt idx="383">
                  <c:v>26.8278</c:v>
                </c:pt>
                <c:pt idx="384">
                  <c:v>26.843900000000001</c:v>
                </c:pt>
                <c:pt idx="385">
                  <c:v>26.860099999999999</c:v>
                </c:pt>
                <c:pt idx="386">
                  <c:v>26.876100000000001</c:v>
                </c:pt>
                <c:pt idx="387">
                  <c:v>26.892099999999999</c:v>
                </c:pt>
                <c:pt idx="388">
                  <c:v>26.908100000000001</c:v>
                </c:pt>
                <c:pt idx="389">
                  <c:v>26.923999999999999</c:v>
                </c:pt>
                <c:pt idx="390">
                  <c:v>26.939900000000002</c:v>
                </c:pt>
                <c:pt idx="391">
                  <c:v>26.9557</c:v>
                </c:pt>
                <c:pt idx="392">
                  <c:v>26.971499999999999</c:v>
                </c:pt>
                <c:pt idx="393">
                  <c:v>26.987300000000001</c:v>
                </c:pt>
                <c:pt idx="394">
                  <c:v>27.003</c:v>
                </c:pt>
                <c:pt idx="395">
                  <c:v>27.018599999999999</c:v>
                </c:pt>
                <c:pt idx="396">
                  <c:v>27.034199999999998</c:v>
                </c:pt>
                <c:pt idx="397">
                  <c:v>27.049800000000001</c:v>
                </c:pt>
                <c:pt idx="398">
                  <c:v>27.065300000000001</c:v>
                </c:pt>
                <c:pt idx="399">
                  <c:v>27.0808</c:v>
                </c:pt>
                <c:pt idx="400">
                  <c:v>27.096299999999999</c:v>
                </c:pt>
                <c:pt idx="401">
                  <c:v>27.111699999999999</c:v>
                </c:pt>
                <c:pt idx="402">
                  <c:v>27.126999999999999</c:v>
                </c:pt>
                <c:pt idx="403">
                  <c:v>27.142299999999999</c:v>
                </c:pt>
                <c:pt idx="404">
                  <c:v>27.157599999999999</c:v>
                </c:pt>
                <c:pt idx="405">
                  <c:v>27.172799999999999</c:v>
                </c:pt>
                <c:pt idx="406">
                  <c:v>27.187999999999999</c:v>
                </c:pt>
                <c:pt idx="407">
                  <c:v>27.203199999999999</c:v>
                </c:pt>
                <c:pt idx="408">
                  <c:v>27.218299999999999</c:v>
                </c:pt>
                <c:pt idx="409">
                  <c:v>27.2333</c:v>
                </c:pt>
                <c:pt idx="410">
                  <c:v>27.2483</c:v>
                </c:pt>
                <c:pt idx="411">
                  <c:v>27.263300000000001</c:v>
                </c:pt>
                <c:pt idx="412">
                  <c:v>27.278300000000002</c:v>
                </c:pt>
                <c:pt idx="413">
                  <c:v>27.293099999999999</c:v>
                </c:pt>
                <c:pt idx="414">
                  <c:v>27.308</c:v>
                </c:pt>
                <c:pt idx="415">
                  <c:v>27.322800000000001</c:v>
                </c:pt>
                <c:pt idx="416">
                  <c:v>27.337599999999998</c:v>
                </c:pt>
                <c:pt idx="417">
                  <c:v>27.3523</c:v>
                </c:pt>
                <c:pt idx="418">
                  <c:v>27.367000000000001</c:v>
                </c:pt>
                <c:pt idx="419">
                  <c:v>27.381599999999999</c:v>
                </c:pt>
                <c:pt idx="420">
                  <c:v>27.3962</c:v>
                </c:pt>
                <c:pt idx="421">
                  <c:v>27.410799999999998</c:v>
                </c:pt>
                <c:pt idx="422">
                  <c:v>27.4253</c:v>
                </c:pt>
                <c:pt idx="423">
                  <c:v>27.439800000000002</c:v>
                </c:pt>
                <c:pt idx="424">
                  <c:v>27.4543</c:v>
                </c:pt>
                <c:pt idx="425">
                  <c:v>27.468699999999998</c:v>
                </c:pt>
                <c:pt idx="426">
                  <c:v>27.483000000000001</c:v>
                </c:pt>
                <c:pt idx="427">
                  <c:v>27.497399999999999</c:v>
                </c:pt>
                <c:pt idx="428">
                  <c:v>27.511600000000001</c:v>
                </c:pt>
                <c:pt idx="429">
                  <c:v>27.5259</c:v>
                </c:pt>
                <c:pt idx="430">
                  <c:v>27.540099999999999</c:v>
                </c:pt>
                <c:pt idx="431">
                  <c:v>27.554200000000002</c:v>
                </c:pt>
                <c:pt idx="432">
                  <c:v>27.5684</c:v>
                </c:pt>
                <c:pt idx="433">
                  <c:v>27.5825</c:v>
                </c:pt>
                <c:pt idx="434">
                  <c:v>27.596499999999999</c:v>
                </c:pt>
                <c:pt idx="435">
                  <c:v>27.610499999999998</c:v>
                </c:pt>
                <c:pt idx="436">
                  <c:v>27.624500000000001</c:v>
                </c:pt>
                <c:pt idx="437">
                  <c:v>27.638400000000001</c:v>
                </c:pt>
                <c:pt idx="438">
                  <c:v>27.6523</c:v>
                </c:pt>
                <c:pt idx="439">
                  <c:v>27.6661</c:v>
                </c:pt>
                <c:pt idx="440">
                  <c:v>27.68</c:v>
                </c:pt>
                <c:pt idx="441">
                  <c:v>27.6937</c:v>
                </c:pt>
                <c:pt idx="442">
                  <c:v>27.7075</c:v>
                </c:pt>
                <c:pt idx="443">
                  <c:v>27.7212</c:v>
                </c:pt>
                <c:pt idx="444">
                  <c:v>27.7348</c:v>
                </c:pt>
                <c:pt idx="445">
                  <c:v>27.7484</c:v>
                </c:pt>
                <c:pt idx="446">
                  <c:v>27.762</c:v>
                </c:pt>
                <c:pt idx="447">
                  <c:v>27.775600000000001</c:v>
                </c:pt>
                <c:pt idx="448">
                  <c:v>27.789100000000001</c:v>
                </c:pt>
                <c:pt idx="449">
                  <c:v>27.802499999999998</c:v>
                </c:pt>
                <c:pt idx="450">
                  <c:v>27.815999999999999</c:v>
                </c:pt>
                <c:pt idx="451">
                  <c:v>27.8293</c:v>
                </c:pt>
                <c:pt idx="452">
                  <c:v>27.842700000000001</c:v>
                </c:pt>
                <c:pt idx="453">
                  <c:v>27.856000000000002</c:v>
                </c:pt>
                <c:pt idx="454">
                  <c:v>27.869299999999999</c:v>
                </c:pt>
                <c:pt idx="455">
                  <c:v>27.8825</c:v>
                </c:pt>
                <c:pt idx="456">
                  <c:v>27.895700000000001</c:v>
                </c:pt>
                <c:pt idx="457">
                  <c:v>27.908899999999999</c:v>
                </c:pt>
                <c:pt idx="458">
                  <c:v>27.922000000000001</c:v>
                </c:pt>
                <c:pt idx="459">
                  <c:v>27.935099999999998</c:v>
                </c:pt>
                <c:pt idx="460">
                  <c:v>27.9482</c:v>
                </c:pt>
                <c:pt idx="461">
                  <c:v>27.961200000000002</c:v>
                </c:pt>
                <c:pt idx="462">
                  <c:v>27.9742</c:v>
                </c:pt>
                <c:pt idx="463">
                  <c:v>27.987100000000002</c:v>
                </c:pt>
                <c:pt idx="464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08-4104-8EDD-4AAA40091C16}"/>
            </c:ext>
          </c:extLst>
        </c:ser>
        <c:ser>
          <c:idx val="1"/>
          <c:order val="1"/>
          <c:tx>
            <c:strRef>
              <c:f>'[2]Rarefação herpeto'!$D$2</c:f>
              <c:strCache>
                <c:ptCount val="1"/>
                <c:pt idx="0">
                  <c:v>S'</c:v>
                </c:pt>
              </c:strCache>
            </c:strRef>
          </c:tx>
          <c:spPr>
            <a:ln w="95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'[2]Rarefação herpeto'!$B$3:$B$467</c:f>
              <c:numCache>
                <c:formatCode>General</c:formatCode>
                <c:ptCount val="4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</c:numCache>
            </c:numRef>
          </c:xVal>
          <c:yVal>
            <c:numRef>
              <c:f>'[2]Rarefação herpeto'!$D$3:$D$467</c:f>
              <c:numCache>
                <c:formatCode>General</c:formatCode>
                <c:ptCount val="465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33</c:v>
                </c:pt>
                <c:pt idx="20">
                  <c:v>33</c:v>
                </c:pt>
                <c:pt idx="21">
                  <c:v>33</c:v>
                </c:pt>
                <c:pt idx="22">
                  <c:v>33</c:v>
                </c:pt>
                <c:pt idx="23">
                  <c:v>33</c:v>
                </c:pt>
                <c:pt idx="24">
                  <c:v>33</c:v>
                </c:pt>
                <c:pt idx="25">
                  <c:v>33</c:v>
                </c:pt>
                <c:pt idx="26">
                  <c:v>33</c:v>
                </c:pt>
                <c:pt idx="27">
                  <c:v>33</c:v>
                </c:pt>
                <c:pt idx="28">
                  <c:v>33</c:v>
                </c:pt>
                <c:pt idx="29">
                  <c:v>33</c:v>
                </c:pt>
                <c:pt idx="30">
                  <c:v>33</c:v>
                </c:pt>
                <c:pt idx="31">
                  <c:v>33</c:v>
                </c:pt>
                <c:pt idx="32">
                  <c:v>33</c:v>
                </c:pt>
                <c:pt idx="33">
                  <c:v>33</c:v>
                </c:pt>
                <c:pt idx="34">
                  <c:v>33</c:v>
                </c:pt>
                <c:pt idx="35">
                  <c:v>33</c:v>
                </c:pt>
                <c:pt idx="36">
                  <c:v>33</c:v>
                </c:pt>
                <c:pt idx="37">
                  <c:v>33</c:v>
                </c:pt>
                <c:pt idx="38">
                  <c:v>33</c:v>
                </c:pt>
                <c:pt idx="39">
                  <c:v>33</c:v>
                </c:pt>
                <c:pt idx="40">
                  <c:v>33</c:v>
                </c:pt>
                <c:pt idx="41">
                  <c:v>33</c:v>
                </c:pt>
                <c:pt idx="42">
                  <c:v>33</c:v>
                </c:pt>
                <c:pt idx="43">
                  <c:v>33</c:v>
                </c:pt>
                <c:pt idx="44">
                  <c:v>33</c:v>
                </c:pt>
                <c:pt idx="45">
                  <c:v>33</c:v>
                </c:pt>
                <c:pt idx="46">
                  <c:v>33</c:v>
                </c:pt>
                <c:pt idx="47">
                  <c:v>33</c:v>
                </c:pt>
                <c:pt idx="48">
                  <c:v>33</c:v>
                </c:pt>
                <c:pt idx="49">
                  <c:v>33</c:v>
                </c:pt>
                <c:pt idx="50">
                  <c:v>33</c:v>
                </c:pt>
                <c:pt idx="51">
                  <c:v>33</c:v>
                </c:pt>
                <c:pt idx="52">
                  <c:v>33</c:v>
                </c:pt>
                <c:pt idx="53">
                  <c:v>33</c:v>
                </c:pt>
                <c:pt idx="54">
                  <c:v>33</c:v>
                </c:pt>
                <c:pt idx="55">
                  <c:v>33</c:v>
                </c:pt>
                <c:pt idx="56">
                  <c:v>33</c:v>
                </c:pt>
                <c:pt idx="57">
                  <c:v>33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33</c:v>
                </c:pt>
                <c:pt idx="62">
                  <c:v>33</c:v>
                </c:pt>
                <c:pt idx="63">
                  <c:v>33</c:v>
                </c:pt>
                <c:pt idx="64">
                  <c:v>33</c:v>
                </c:pt>
                <c:pt idx="65">
                  <c:v>33</c:v>
                </c:pt>
                <c:pt idx="66">
                  <c:v>33</c:v>
                </c:pt>
                <c:pt idx="67">
                  <c:v>33</c:v>
                </c:pt>
                <c:pt idx="68">
                  <c:v>33</c:v>
                </c:pt>
                <c:pt idx="69">
                  <c:v>33</c:v>
                </c:pt>
                <c:pt idx="70">
                  <c:v>33</c:v>
                </c:pt>
                <c:pt idx="71">
                  <c:v>33</c:v>
                </c:pt>
                <c:pt idx="72">
                  <c:v>33</c:v>
                </c:pt>
                <c:pt idx="73">
                  <c:v>33</c:v>
                </c:pt>
                <c:pt idx="74">
                  <c:v>33</c:v>
                </c:pt>
                <c:pt idx="75">
                  <c:v>33</c:v>
                </c:pt>
                <c:pt idx="76">
                  <c:v>33</c:v>
                </c:pt>
                <c:pt idx="77">
                  <c:v>33</c:v>
                </c:pt>
                <c:pt idx="78">
                  <c:v>33</c:v>
                </c:pt>
                <c:pt idx="79">
                  <c:v>33</c:v>
                </c:pt>
                <c:pt idx="80">
                  <c:v>33</c:v>
                </c:pt>
                <c:pt idx="81">
                  <c:v>33</c:v>
                </c:pt>
                <c:pt idx="82">
                  <c:v>33</c:v>
                </c:pt>
                <c:pt idx="83">
                  <c:v>33</c:v>
                </c:pt>
                <c:pt idx="84">
                  <c:v>33</c:v>
                </c:pt>
                <c:pt idx="85">
                  <c:v>33</c:v>
                </c:pt>
                <c:pt idx="86">
                  <c:v>33</c:v>
                </c:pt>
                <c:pt idx="87">
                  <c:v>33</c:v>
                </c:pt>
                <c:pt idx="88">
                  <c:v>33</c:v>
                </c:pt>
                <c:pt idx="89">
                  <c:v>33</c:v>
                </c:pt>
                <c:pt idx="90">
                  <c:v>33</c:v>
                </c:pt>
                <c:pt idx="91">
                  <c:v>33</c:v>
                </c:pt>
                <c:pt idx="92">
                  <c:v>33</c:v>
                </c:pt>
                <c:pt idx="93">
                  <c:v>33</c:v>
                </c:pt>
                <c:pt idx="94">
                  <c:v>33</c:v>
                </c:pt>
                <c:pt idx="95">
                  <c:v>33</c:v>
                </c:pt>
                <c:pt idx="96">
                  <c:v>33</c:v>
                </c:pt>
                <c:pt idx="97">
                  <c:v>33</c:v>
                </c:pt>
                <c:pt idx="98">
                  <c:v>33</c:v>
                </c:pt>
                <c:pt idx="99">
                  <c:v>33</c:v>
                </c:pt>
                <c:pt idx="100">
                  <c:v>33</c:v>
                </c:pt>
                <c:pt idx="101">
                  <c:v>33</c:v>
                </c:pt>
                <c:pt idx="102">
                  <c:v>33</c:v>
                </c:pt>
                <c:pt idx="103">
                  <c:v>33</c:v>
                </c:pt>
                <c:pt idx="104">
                  <c:v>33</c:v>
                </c:pt>
                <c:pt idx="105">
                  <c:v>33</c:v>
                </c:pt>
                <c:pt idx="106">
                  <c:v>33</c:v>
                </c:pt>
                <c:pt idx="107">
                  <c:v>33</c:v>
                </c:pt>
                <c:pt idx="108">
                  <c:v>33</c:v>
                </c:pt>
                <c:pt idx="109">
                  <c:v>33</c:v>
                </c:pt>
                <c:pt idx="110">
                  <c:v>33</c:v>
                </c:pt>
                <c:pt idx="111">
                  <c:v>33</c:v>
                </c:pt>
                <c:pt idx="112">
                  <c:v>33</c:v>
                </c:pt>
                <c:pt idx="113">
                  <c:v>33</c:v>
                </c:pt>
                <c:pt idx="114">
                  <c:v>33</c:v>
                </c:pt>
                <c:pt idx="115">
                  <c:v>33</c:v>
                </c:pt>
                <c:pt idx="116">
                  <c:v>33</c:v>
                </c:pt>
                <c:pt idx="117">
                  <c:v>33</c:v>
                </c:pt>
                <c:pt idx="118">
                  <c:v>33</c:v>
                </c:pt>
                <c:pt idx="119">
                  <c:v>33</c:v>
                </c:pt>
                <c:pt idx="120">
                  <c:v>33</c:v>
                </c:pt>
                <c:pt idx="121">
                  <c:v>33</c:v>
                </c:pt>
                <c:pt idx="122">
                  <c:v>33</c:v>
                </c:pt>
                <c:pt idx="123">
                  <c:v>33</c:v>
                </c:pt>
                <c:pt idx="124">
                  <c:v>33</c:v>
                </c:pt>
                <c:pt idx="125">
                  <c:v>33</c:v>
                </c:pt>
                <c:pt idx="126">
                  <c:v>33</c:v>
                </c:pt>
                <c:pt idx="127">
                  <c:v>33</c:v>
                </c:pt>
                <c:pt idx="128">
                  <c:v>33</c:v>
                </c:pt>
                <c:pt idx="129">
                  <c:v>33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33</c:v>
                </c:pt>
                <c:pt idx="134">
                  <c:v>33</c:v>
                </c:pt>
                <c:pt idx="135">
                  <c:v>33</c:v>
                </c:pt>
                <c:pt idx="136">
                  <c:v>33</c:v>
                </c:pt>
                <c:pt idx="137">
                  <c:v>33</c:v>
                </c:pt>
                <c:pt idx="138">
                  <c:v>33</c:v>
                </c:pt>
                <c:pt idx="139">
                  <c:v>33</c:v>
                </c:pt>
                <c:pt idx="140">
                  <c:v>33</c:v>
                </c:pt>
                <c:pt idx="141">
                  <c:v>33</c:v>
                </c:pt>
                <c:pt idx="142">
                  <c:v>33</c:v>
                </c:pt>
                <c:pt idx="143">
                  <c:v>33</c:v>
                </c:pt>
                <c:pt idx="144">
                  <c:v>33</c:v>
                </c:pt>
                <c:pt idx="145">
                  <c:v>33</c:v>
                </c:pt>
                <c:pt idx="146">
                  <c:v>33</c:v>
                </c:pt>
                <c:pt idx="147">
                  <c:v>33</c:v>
                </c:pt>
                <c:pt idx="148">
                  <c:v>33</c:v>
                </c:pt>
                <c:pt idx="149">
                  <c:v>33</c:v>
                </c:pt>
                <c:pt idx="150">
                  <c:v>33</c:v>
                </c:pt>
                <c:pt idx="151">
                  <c:v>33</c:v>
                </c:pt>
                <c:pt idx="152">
                  <c:v>33</c:v>
                </c:pt>
                <c:pt idx="153">
                  <c:v>33</c:v>
                </c:pt>
                <c:pt idx="154">
                  <c:v>33</c:v>
                </c:pt>
                <c:pt idx="155">
                  <c:v>33</c:v>
                </c:pt>
                <c:pt idx="156">
                  <c:v>33</c:v>
                </c:pt>
                <c:pt idx="157">
                  <c:v>33</c:v>
                </c:pt>
                <c:pt idx="158">
                  <c:v>33</c:v>
                </c:pt>
                <c:pt idx="159">
                  <c:v>33</c:v>
                </c:pt>
                <c:pt idx="160">
                  <c:v>33</c:v>
                </c:pt>
                <c:pt idx="161">
                  <c:v>33</c:v>
                </c:pt>
                <c:pt idx="162">
                  <c:v>33</c:v>
                </c:pt>
                <c:pt idx="163">
                  <c:v>33</c:v>
                </c:pt>
                <c:pt idx="164">
                  <c:v>33</c:v>
                </c:pt>
                <c:pt idx="165">
                  <c:v>33</c:v>
                </c:pt>
                <c:pt idx="166">
                  <c:v>33</c:v>
                </c:pt>
                <c:pt idx="167">
                  <c:v>33</c:v>
                </c:pt>
                <c:pt idx="168">
                  <c:v>33</c:v>
                </c:pt>
                <c:pt idx="169">
                  <c:v>33</c:v>
                </c:pt>
                <c:pt idx="170">
                  <c:v>33</c:v>
                </c:pt>
                <c:pt idx="171">
                  <c:v>33</c:v>
                </c:pt>
                <c:pt idx="172">
                  <c:v>33</c:v>
                </c:pt>
                <c:pt idx="173">
                  <c:v>33</c:v>
                </c:pt>
                <c:pt idx="174">
                  <c:v>33</c:v>
                </c:pt>
                <c:pt idx="175">
                  <c:v>33</c:v>
                </c:pt>
                <c:pt idx="176">
                  <c:v>33</c:v>
                </c:pt>
                <c:pt idx="177">
                  <c:v>33</c:v>
                </c:pt>
                <c:pt idx="178">
                  <c:v>33</c:v>
                </c:pt>
                <c:pt idx="179">
                  <c:v>33</c:v>
                </c:pt>
                <c:pt idx="180">
                  <c:v>33</c:v>
                </c:pt>
                <c:pt idx="181">
                  <c:v>33</c:v>
                </c:pt>
                <c:pt idx="182">
                  <c:v>33</c:v>
                </c:pt>
                <c:pt idx="183">
                  <c:v>33</c:v>
                </c:pt>
                <c:pt idx="184">
                  <c:v>33</c:v>
                </c:pt>
                <c:pt idx="185">
                  <c:v>33</c:v>
                </c:pt>
                <c:pt idx="186">
                  <c:v>33</c:v>
                </c:pt>
                <c:pt idx="187">
                  <c:v>33</c:v>
                </c:pt>
                <c:pt idx="188">
                  <c:v>33</c:v>
                </c:pt>
                <c:pt idx="189">
                  <c:v>33</c:v>
                </c:pt>
                <c:pt idx="190">
                  <c:v>33</c:v>
                </c:pt>
                <c:pt idx="191">
                  <c:v>33</c:v>
                </c:pt>
                <c:pt idx="192">
                  <c:v>33</c:v>
                </c:pt>
                <c:pt idx="193">
                  <c:v>33</c:v>
                </c:pt>
                <c:pt idx="194">
                  <c:v>33</c:v>
                </c:pt>
                <c:pt idx="195">
                  <c:v>33</c:v>
                </c:pt>
                <c:pt idx="196">
                  <c:v>33</c:v>
                </c:pt>
                <c:pt idx="197">
                  <c:v>33</c:v>
                </c:pt>
                <c:pt idx="198">
                  <c:v>33</c:v>
                </c:pt>
                <c:pt idx="199">
                  <c:v>33</c:v>
                </c:pt>
                <c:pt idx="200">
                  <c:v>33</c:v>
                </c:pt>
                <c:pt idx="201">
                  <c:v>33</c:v>
                </c:pt>
                <c:pt idx="202">
                  <c:v>33</c:v>
                </c:pt>
                <c:pt idx="203">
                  <c:v>33</c:v>
                </c:pt>
                <c:pt idx="204">
                  <c:v>33</c:v>
                </c:pt>
                <c:pt idx="205">
                  <c:v>33</c:v>
                </c:pt>
                <c:pt idx="206">
                  <c:v>33</c:v>
                </c:pt>
                <c:pt idx="207">
                  <c:v>33</c:v>
                </c:pt>
                <c:pt idx="208">
                  <c:v>33</c:v>
                </c:pt>
                <c:pt idx="209">
                  <c:v>33</c:v>
                </c:pt>
                <c:pt idx="210">
                  <c:v>33</c:v>
                </c:pt>
                <c:pt idx="211">
                  <c:v>33</c:v>
                </c:pt>
                <c:pt idx="212">
                  <c:v>33</c:v>
                </c:pt>
                <c:pt idx="213">
                  <c:v>33</c:v>
                </c:pt>
                <c:pt idx="214">
                  <c:v>33</c:v>
                </c:pt>
                <c:pt idx="215">
                  <c:v>33</c:v>
                </c:pt>
                <c:pt idx="216">
                  <c:v>33</c:v>
                </c:pt>
                <c:pt idx="217">
                  <c:v>33</c:v>
                </c:pt>
                <c:pt idx="218">
                  <c:v>33</c:v>
                </c:pt>
                <c:pt idx="219">
                  <c:v>33</c:v>
                </c:pt>
                <c:pt idx="220">
                  <c:v>33</c:v>
                </c:pt>
                <c:pt idx="221">
                  <c:v>33</c:v>
                </c:pt>
                <c:pt idx="222">
                  <c:v>33</c:v>
                </c:pt>
                <c:pt idx="223">
                  <c:v>33</c:v>
                </c:pt>
                <c:pt idx="224">
                  <c:v>33</c:v>
                </c:pt>
                <c:pt idx="225">
                  <c:v>33</c:v>
                </c:pt>
                <c:pt idx="226">
                  <c:v>33</c:v>
                </c:pt>
                <c:pt idx="227">
                  <c:v>33</c:v>
                </c:pt>
                <c:pt idx="228">
                  <c:v>33</c:v>
                </c:pt>
                <c:pt idx="229">
                  <c:v>33</c:v>
                </c:pt>
                <c:pt idx="230">
                  <c:v>33</c:v>
                </c:pt>
                <c:pt idx="231">
                  <c:v>33</c:v>
                </c:pt>
                <c:pt idx="232">
                  <c:v>33</c:v>
                </c:pt>
                <c:pt idx="233">
                  <c:v>33</c:v>
                </c:pt>
                <c:pt idx="234">
                  <c:v>33</c:v>
                </c:pt>
                <c:pt idx="235">
                  <c:v>33</c:v>
                </c:pt>
                <c:pt idx="236">
                  <c:v>33</c:v>
                </c:pt>
                <c:pt idx="237">
                  <c:v>33</c:v>
                </c:pt>
                <c:pt idx="238">
                  <c:v>33</c:v>
                </c:pt>
                <c:pt idx="239">
                  <c:v>33</c:v>
                </c:pt>
                <c:pt idx="240">
                  <c:v>33</c:v>
                </c:pt>
                <c:pt idx="241">
                  <c:v>33</c:v>
                </c:pt>
                <c:pt idx="242">
                  <c:v>33</c:v>
                </c:pt>
                <c:pt idx="243">
                  <c:v>33</c:v>
                </c:pt>
                <c:pt idx="244">
                  <c:v>33</c:v>
                </c:pt>
                <c:pt idx="245">
                  <c:v>33</c:v>
                </c:pt>
                <c:pt idx="246">
                  <c:v>33</c:v>
                </c:pt>
                <c:pt idx="247">
                  <c:v>33</c:v>
                </c:pt>
                <c:pt idx="248">
                  <c:v>33</c:v>
                </c:pt>
                <c:pt idx="249">
                  <c:v>33</c:v>
                </c:pt>
                <c:pt idx="250">
                  <c:v>33</c:v>
                </c:pt>
                <c:pt idx="251">
                  <c:v>33</c:v>
                </c:pt>
                <c:pt idx="252">
                  <c:v>33</c:v>
                </c:pt>
                <c:pt idx="253">
                  <c:v>33</c:v>
                </c:pt>
                <c:pt idx="254">
                  <c:v>33</c:v>
                </c:pt>
                <c:pt idx="255">
                  <c:v>33</c:v>
                </c:pt>
                <c:pt idx="256">
                  <c:v>33</c:v>
                </c:pt>
                <c:pt idx="257">
                  <c:v>33</c:v>
                </c:pt>
                <c:pt idx="258">
                  <c:v>33</c:v>
                </c:pt>
                <c:pt idx="259">
                  <c:v>33</c:v>
                </c:pt>
                <c:pt idx="260">
                  <c:v>33</c:v>
                </c:pt>
                <c:pt idx="261">
                  <c:v>33</c:v>
                </c:pt>
                <c:pt idx="262">
                  <c:v>33</c:v>
                </c:pt>
                <c:pt idx="263">
                  <c:v>33</c:v>
                </c:pt>
                <c:pt idx="264">
                  <c:v>33</c:v>
                </c:pt>
                <c:pt idx="265">
                  <c:v>33</c:v>
                </c:pt>
                <c:pt idx="266">
                  <c:v>33</c:v>
                </c:pt>
                <c:pt idx="267">
                  <c:v>33</c:v>
                </c:pt>
                <c:pt idx="268">
                  <c:v>33</c:v>
                </c:pt>
                <c:pt idx="269">
                  <c:v>33</c:v>
                </c:pt>
                <c:pt idx="270">
                  <c:v>33</c:v>
                </c:pt>
                <c:pt idx="271">
                  <c:v>33</c:v>
                </c:pt>
                <c:pt idx="272">
                  <c:v>33</c:v>
                </c:pt>
                <c:pt idx="273">
                  <c:v>33</c:v>
                </c:pt>
                <c:pt idx="274">
                  <c:v>33</c:v>
                </c:pt>
                <c:pt idx="275">
                  <c:v>33</c:v>
                </c:pt>
                <c:pt idx="276">
                  <c:v>33</c:v>
                </c:pt>
                <c:pt idx="277">
                  <c:v>33</c:v>
                </c:pt>
                <c:pt idx="278">
                  <c:v>33</c:v>
                </c:pt>
                <c:pt idx="279">
                  <c:v>33</c:v>
                </c:pt>
                <c:pt idx="280">
                  <c:v>33</c:v>
                </c:pt>
                <c:pt idx="281">
                  <c:v>33</c:v>
                </c:pt>
                <c:pt idx="282">
                  <c:v>33</c:v>
                </c:pt>
                <c:pt idx="283">
                  <c:v>33</c:v>
                </c:pt>
                <c:pt idx="284">
                  <c:v>33</c:v>
                </c:pt>
                <c:pt idx="285">
                  <c:v>33</c:v>
                </c:pt>
                <c:pt idx="286">
                  <c:v>33</c:v>
                </c:pt>
                <c:pt idx="287">
                  <c:v>33</c:v>
                </c:pt>
                <c:pt idx="288">
                  <c:v>33</c:v>
                </c:pt>
                <c:pt idx="289">
                  <c:v>33</c:v>
                </c:pt>
                <c:pt idx="290">
                  <c:v>33</c:v>
                </c:pt>
                <c:pt idx="291">
                  <c:v>33</c:v>
                </c:pt>
                <c:pt idx="292">
                  <c:v>33</c:v>
                </c:pt>
                <c:pt idx="293">
                  <c:v>33</c:v>
                </c:pt>
                <c:pt idx="294">
                  <c:v>33</c:v>
                </c:pt>
                <c:pt idx="295">
                  <c:v>33</c:v>
                </c:pt>
                <c:pt idx="296">
                  <c:v>33</c:v>
                </c:pt>
                <c:pt idx="297">
                  <c:v>33</c:v>
                </c:pt>
                <c:pt idx="298">
                  <c:v>33</c:v>
                </c:pt>
                <c:pt idx="299">
                  <c:v>33</c:v>
                </c:pt>
                <c:pt idx="300">
                  <c:v>33</c:v>
                </c:pt>
                <c:pt idx="301">
                  <c:v>33</c:v>
                </c:pt>
                <c:pt idx="302">
                  <c:v>33</c:v>
                </c:pt>
                <c:pt idx="303">
                  <c:v>33</c:v>
                </c:pt>
                <c:pt idx="304">
                  <c:v>33</c:v>
                </c:pt>
                <c:pt idx="305">
                  <c:v>33</c:v>
                </c:pt>
                <c:pt idx="306">
                  <c:v>33</c:v>
                </c:pt>
                <c:pt idx="307">
                  <c:v>33</c:v>
                </c:pt>
                <c:pt idx="308">
                  <c:v>33</c:v>
                </c:pt>
                <c:pt idx="309">
                  <c:v>33</c:v>
                </c:pt>
                <c:pt idx="310">
                  <c:v>33</c:v>
                </c:pt>
                <c:pt idx="311">
                  <c:v>33</c:v>
                </c:pt>
                <c:pt idx="312">
                  <c:v>33</c:v>
                </c:pt>
                <c:pt idx="313">
                  <c:v>33</c:v>
                </c:pt>
                <c:pt idx="314">
                  <c:v>33</c:v>
                </c:pt>
                <c:pt idx="315">
                  <c:v>33</c:v>
                </c:pt>
                <c:pt idx="316">
                  <c:v>33</c:v>
                </c:pt>
                <c:pt idx="317">
                  <c:v>33</c:v>
                </c:pt>
                <c:pt idx="318">
                  <c:v>33</c:v>
                </c:pt>
                <c:pt idx="319">
                  <c:v>33</c:v>
                </c:pt>
                <c:pt idx="320">
                  <c:v>33</c:v>
                </c:pt>
                <c:pt idx="321">
                  <c:v>33</c:v>
                </c:pt>
                <c:pt idx="322">
                  <c:v>33</c:v>
                </c:pt>
                <c:pt idx="323">
                  <c:v>33</c:v>
                </c:pt>
                <c:pt idx="324">
                  <c:v>33</c:v>
                </c:pt>
                <c:pt idx="325">
                  <c:v>33</c:v>
                </c:pt>
                <c:pt idx="326">
                  <c:v>33</c:v>
                </c:pt>
                <c:pt idx="327">
                  <c:v>33</c:v>
                </c:pt>
                <c:pt idx="328">
                  <c:v>33</c:v>
                </c:pt>
                <c:pt idx="329">
                  <c:v>33</c:v>
                </c:pt>
                <c:pt idx="330">
                  <c:v>33</c:v>
                </c:pt>
                <c:pt idx="331">
                  <c:v>33</c:v>
                </c:pt>
                <c:pt idx="332">
                  <c:v>33</c:v>
                </c:pt>
                <c:pt idx="333">
                  <c:v>33</c:v>
                </c:pt>
                <c:pt idx="334">
                  <c:v>33</c:v>
                </c:pt>
                <c:pt idx="335">
                  <c:v>33</c:v>
                </c:pt>
                <c:pt idx="336">
                  <c:v>33</c:v>
                </c:pt>
                <c:pt idx="337">
                  <c:v>33</c:v>
                </c:pt>
                <c:pt idx="338">
                  <c:v>33</c:v>
                </c:pt>
                <c:pt idx="339">
                  <c:v>33</c:v>
                </c:pt>
                <c:pt idx="340">
                  <c:v>33</c:v>
                </c:pt>
                <c:pt idx="341">
                  <c:v>33</c:v>
                </c:pt>
                <c:pt idx="342">
                  <c:v>33</c:v>
                </c:pt>
                <c:pt idx="343">
                  <c:v>33</c:v>
                </c:pt>
                <c:pt idx="344">
                  <c:v>33</c:v>
                </c:pt>
                <c:pt idx="345">
                  <c:v>33</c:v>
                </c:pt>
                <c:pt idx="346">
                  <c:v>33</c:v>
                </c:pt>
                <c:pt idx="347">
                  <c:v>33</c:v>
                </c:pt>
                <c:pt idx="348">
                  <c:v>33</c:v>
                </c:pt>
                <c:pt idx="349">
                  <c:v>33</c:v>
                </c:pt>
                <c:pt idx="350">
                  <c:v>33</c:v>
                </c:pt>
                <c:pt idx="351">
                  <c:v>33</c:v>
                </c:pt>
                <c:pt idx="352">
                  <c:v>33</c:v>
                </c:pt>
                <c:pt idx="353">
                  <c:v>33</c:v>
                </c:pt>
                <c:pt idx="354">
                  <c:v>33</c:v>
                </c:pt>
                <c:pt idx="355">
                  <c:v>33</c:v>
                </c:pt>
                <c:pt idx="356">
                  <c:v>33</c:v>
                </c:pt>
                <c:pt idx="357">
                  <c:v>33</c:v>
                </c:pt>
                <c:pt idx="358">
                  <c:v>33</c:v>
                </c:pt>
                <c:pt idx="359">
                  <c:v>33</c:v>
                </c:pt>
                <c:pt idx="360">
                  <c:v>33</c:v>
                </c:pt>
                <c:pt idx="361">
                  <c:v>33</c:v>
                </c:pt>
                <c:pt idx="362">
                  <c:v>33</c:v>
                </c:pt>
                <c:pt idx="363">
                  <c:v>33</c:v>
                </c:pt>
                <c:pt idx="364">
                  <c:v>33</c:v>
                </c:pt>
                <c:pt idx="365">
                  <c:v>33</c:v>
                </c:pt>
                <c:pt idx="366">
                  <c:v>33</c:v>
                </c:pt>
                <c:pt idx="367">
                  <c:v>33</c:v>
                </c:pt>
                <c:pt idx="368">
                  <c:v>33</c:v>
                </c:pt>
                <c:pt idx="369">
                  <c:v>33</c:v>
                </c:pt>
                <c:pt idx="370">
                  <c:v>33</c:v>
                </c:pt>
                <c:pt idx="371">
                  <c:v>33</c:v>
                </c:pt>
                <c:pt idx="372">
                  <c:v>33</c:v>
                </c:pt>
                <c:pt idx="373">
                  <c:v>33</c:v>
                </c:pt>
                <c:pt idx="374">
                  <c:v>33</c:v>
                </c:pt>
                <c:pt idx="375">
                  <c:v>33</c:v>
                </c:pt>
                <c:pt idx="376">
                  <c:v>33</c:v>
                </c:pt>
                <c:pt idx="377">
                  <c:v>33</c:v>
                </c:pt>
                <c:pt idx="378">
                  <c:v>33</c:v>
                </c:pt>
                <c:pt idx="379">
                  <c:v>33</c:v>
                </c:pt>
                <c:pt idx="380">
                  <c:v>33</c:v>
                </c:pt>
                <c:pt idx="381">
                  <c:v>33</c:v>
                </c:pt>
                <c:pt idx="382">
                  <c:v>33</c:v>
                </c:pt>
                <c:pt idx="383">
                  <c:v>33</c:v>
                </c:pt>
                <c:pt idx="384">
                  <c:v>33</c:v>
                </c:pt>
                <c:pt idx="385">
                  <c:v>33</c:v>
                </c:pt>
                <c:pt idx="386">
                  <c:v>33</c:v>
                </c:pt>
                <c:pt idx="387">
                  <c:v>33</c:v>
                </c:pt>
                <c:pt idx="388">
                  <c:v>33</c:v>
                </c:pt>
                <c:pt idx="389">
                  <c:v>33</c:v>
                </c:pt>
                <c:pt idx="390">
                  <c:v>33</c:v>
                </c:pt>
                <c:pt idx="391">
                  <c:v>33</c:v>
                </c:pt>
                <c:pt idx="392">
                  <c:v>33</c:v>
                </c:pt>
                <c:pt idx="393">
                  <c:v>33</c:v>
                </c:pt>
                <c:pt idx="394">
                  <c:v>33</c:v>
                </c:pt>
                <c:pt idx="395">
                  <c:v>33</c:v>
                </c:pt>
                <c:pt idx="396">
                  <c:v>33</c:v>
                </c:pt>
                <c:pt idx="397">
                  <c:v>33</c:v>
                </c:pt>
                <c:pt idx="398">
                  <c:v>33</c:v>
                </c:pt>
                <c:pt idx="399">
                  <c:v>33</c:v>
                </c:pt>
                <c:pt idx="400">
                  <c:v>33</c:v>
                </c:pt>
                <c:pt idx="401">
                  <c:v>33</c:v>
                </c:pt>
                <c:pt idx="402">
                  <c:v>33</c:v>
                </c:pt>
                <c:pt idx="403">
                  <c:v>33</c:v>
                </c:pt>
                <c:pt idx="404">
                  <c:v>33</c:v>
                </c:pt>
                <c:pt idx="405">
                  <c:v>33</c:v>
                </c:pt>
                <c:pt idx="406">
                  <c:v>33</c:v>
                </c:pt>
                <c:pt idx="407">
                  <c:v>33</c:v>
                </c:pt>
                <c:pt idx="408">
                  <c:v>33</c:v>
                </c:pt>
                <c:pt idx="409">
                  <c:v>33</c:v>
                </c:pt>
                <c:pt idx="410">
                  <c:v>33</c:v>
                </c:pt>
                <c:pt idx="411">
                  <c:v>33</c:v>
                </c:pt>
                <c:pt idx="412">
                  <c:v>33</c:v>
                </c:pt>
                <c:pt idx="413">
                  <c:v>33</c:v>
                </c:pt>
                <c:pt idx="414">
                  <c:v>33</c:v>
                </c:pt>
                <c:pt idx="415">
                  <c:v>33</c:v>
                </c:pt>
                <c:pt idx="416">
                  <c:v>33</c:v>
                </c:pt>
                <c:pt idx="417">
                  <c:v>33</c:v>
                </c:pt>
                <c:pt idx="418">
                  <c:v>33</c:v>
                </c:pt>
                <c:pt idx="419">
                  <c:v>33</c:v>
                </c:pt>
                <c:pt idx="420">
                  <c:v>33</c:v>
                </c:pt>
                <c:pt idx="421">
                  <c:v>33</c:v>
                </c:pt>
                <c:pt idx="422">
                  <c:v>33</c:v>
                </c:pt>
                <c:pt idx="423">
                  <c:v>33</c:v>
                </c:pt>
                <c:pt idx="424">
                  <c:v>33</c:v>
                </c:pt>
                <c:pt idx="425">
                  <c:v>33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33</c:v>
                </c:pt>
                <c:pt idx="431">
                  <c:v>33</c:v>
                </c:pt>
                <c:pt idx="432">
                  <c:v>33</c:v>
                </c:pt>
                <c:pt idx="433">
                  <c:v>33</c:v>
                </c:pt>
                <c:pt idx="434">
                  <c:v>33</c:v>
                </c:pt>
                <c:pt idx="435">
                  <c:v>33</c:v>
                </c:pt>
                <c:pt idx="436">
                  <c:v>33</c:v>
                </c:pt>
                <c:pt idx="437">
                  <c:v>33</c:v>
                </c:pt>
                <c:pt idx="438">
                  <c:v>33</c:v>
                </c:pt>
                <c:pt idx="439">
                  <c:v>33</c:v>
                </c:pt>
                <c:pt idx="440">
                  <c:v>33</c:v>
                </c:pt>
                <c:pt idx="441">
                  <c:v>33</c:v>
                </c:pt>
                <c:pt idx="442">
                  <c:v>33</c:v>
                </c:pt>
                <c:pt idx="443">
                  <c:v>33</c:v>
                </c:pt>
                <c:pt idx="444">
                  <c:v>33</c:v>
                </c:pt>
                <c:pt idx="445">
                  <c:v>33</c:v>
                </c:pt>
                <c:pt idx="446">
                  <c:v>33</c:v>
                </c:pt>
                <c:pt idx="447">
                  <c:v>33</c:v>
                </c:pt>
                <c:pt idx="448">
                  <c:v>33</c:v>
                </c:pt>
                <c:pt idx="449">
                  <c:v>33</c:v>
                </c:pt>
                <c:pt idx="450">
                  <c:v>33</c:v>
                </c:pt>
                <c:pt idx="451">
                  <c:v>33</c:v>
                </c:pt>
                <c:pt idx="452">
                  <c:v>33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33</c:v>
                </c:pt>
                <c:pt idx="459">
                  <c:v>33</c:v>
                </c:pt>
                <c:pt idx="460">
                  <c:v>33</c:v>
                </c:pt>
                <c:pt idx="461">
                  <c:v>33</c:v>
                </c:pt>
                <c:pt idx="462">
                  <c:v>33</c:v>
                </c:pt>
                <c:pt idx="463">
                  <c:v>33</c:v>
                </c:pt>
                <c:pt idx="464">
                  <c:v>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08-4104-8EDD-4AAA40091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8926672"/>
        <c:axId val="1628927088"/>
      </c:scatterChart>
      <c:valAx>
        <c:axId val="1628926672"/>
        <c:scaling>
          <c:orientation val="minMax"/>
          <c:max val="4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Amostragem -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Espécimes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8927088"/>
        <c:crosses val="autoZero"/>
        <c:crossBetween val="midCat"/>
      </c:valAx>
      <c:valAx>
        <c:axId val="1628927088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>
                    <a:solidFill>
                      <a:sysClr val="windowText" lastClr="000000"/>
                    </a:solidFill>
                  </a:rPr>
                  <a:t>Riqueza</a:t>
                </a:r>
                <a:r>
                  <a:rPr lang="pt-BR" baseline="0">
                    <a:solidFill>
                      <a:sysClr val="windowText" lastClr="000000"/>
                    </a:solidFill>
                  </a:rPr>
                  <a:t> acumulada - S'</a:t>
                </a:r>
                <a:endParaRPr lang="pt-BR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8926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289560</xdr:colOff>
      <xdr:row>34</xdr:row>
      <xdr:rowOff>22861</xdr:rowOff>
    </xdr:from>
    <xdr:to>
      <xdr:col>32</xdr:col>
      <xdr:colOff>25305</xdr:colOff>
      <xdr:row>46</xdr:row>
      <xdr:rowOff>175261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7379C42-1D71-4CC7-A3A5-0B91557F5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609599</xdr:colOff>
      <xdr:row>22</xdr:row>
      <xdr:rowOff>53788</xdr:rowOff>
    </xdr:from>
    <xdr:to>
      <xdr:col>38</xdr:col>
      <xdr:colOff>35858</xdr:colOff>
      <xdr:row>33</xdr:row>
      <xdr:rowOff>170330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7CDA96C-F552-4C76-A7FD-2F8960C69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33</xdr:col>
      <xdr:colOff>237078</xdr:colOff>
      <xdr:row>33</xdr:row>
      <xdr:rowOff>161365</xdr:rowOff>
    </xdr:from>
    <xdr:to>
      <xdr:col>37</xdr:col>
      <xdr:colOff>174325</xdr:colOff>
      <xdr:row>47</xdr:row>
      <xdr:rowOff>26894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6DF1ABD-0DE0-42AF-A244-329BFDD62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57878" y="6096000"/>
          <a:ext cx="2375647" cy="2375647"/>
        </a:xfrm>
        <a:prstGeom prst="rect">
          <a:avLst/>
        </a:prstGeom>
      </xdr:spPr>
    </xdr:pic>
    <xdr:clientData/>
  </xdr:twoCellAnchor>
  <xdr:twoCellAnchor editAs="oneCell">
    <xdr:from>
      <xdr:col>27</xdr:col>
      <xdr:colOff>370115</xdr:colOff>
      <xdr:row>18</xdr:row>
      <xdr:rowOff>119742</xdr:rowOff>
    </xdr:from>
    <xdr:to>
      <xdr:col>31</xdr:col>
      <xdr:colOff>424543</xdr:colOff>
      <xdr:row>31</xdr:row>
      <xdr:rowOff>177436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9DA00AD-17B6-45FE-A34E-E1A516B69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76858" y="3450771"/>
          <a:ext cx="2492828" cy="2485208"/>
        </a:xfrm>
        <a:prstGeom prst="rect">
          <a:avLst/>
        </a:prstGeom>
      </xdr:spPr>
    </xdr:pic>
    <xdr:clientData/>
  </xdr:twoCellAnchor>
  <xdr:twoCellAnchor>
    <xdr:from>
      <xdr:col>27</xdr:col>
      <xdr:colOff>295836</xdr:colOff>
      <xdr:row>2</xdr:row>
      <xdr:rowOff>98612</xdr:rowOff>
    </xdr:from>
    <xdr:to>
      <xdr:col>34</xdr:col>
      <xdr:colOff>600636</xdr:colOff>
      <xdr:row>17</xdr:row>
      <xdr:rowOff>152400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C139018-B800-474B-BECF-9EB15BB05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andre%20Almeida/Documents/Consultorias/EIA-RIMA_Polimix-Puraquequara-MAO_Ecology/eia_Mizu-polimix/Volume%20III%20Diagn&#243;stico/HERPETOFAUNA/Analises%20herpetofau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andre%20Almeida/Documents/Consultorias/EIA-RIMA_Polimix-Puraquequara-MAO_Ecology/eia_Mizu-polimix/Volume%20III%20Diagn&#243;stico/HERPETOFAUNA/ANalises_Herpetofau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refação herpeto"/>
      <sheetName val="Planilha2"/>
      <sheetName val="Planilha3"/>
    </sheetNames>
    <sheetDataSet>
      <sheetData sheetId="0">
        <row r="2">
          <cell r="C2" t="str">
            <v>A</v>
          </cell>
        </row>
      </sheetData>
      <sheetData sheetId="1">
        <row r="31">
          <cell r="AG31" t="str">
            <v>Trilha 1</v>
          </cell>
          <cell r="AH31" t="str">
            <v>Trilha 2</v>
          </cell>
          <cell r="AI31" t="str">
            <v>Trilha 3</v>
          </cell>
          <cell r="AJ31" t="str">
            <v>Trilha 4</v>
          </cell>
          <cell r="AK31" t="str">
            <v>Trilha 5</v>
          </cell>
        </row>
        <row r="32">
          <cell r="AG32">
            <v>90</v>
          </cell>
          <cell r="AH32">
            <v>78</v>
          </cell>
          <cell r="AI32">
            <v>98</v>
          </cell>
          <cell r="AJ32">
            <v>121</v>
          </cell>
          <cell r="AK32">
            <v>78</v>
          </cell>
        </row>
        <row r="40">
          <cell r="Y40" t="str">
            <v>Bufonidae</v>
          </cell>
          <cell r="Z40" t="str">
            <v>Craugastoridae</v>
          </cell>
          <cell r="AA40" t="str">
            <v>Hylidae</v>
          </cell>
          <cell r="AB40" t="str">
            <v>Leptodactylidae</v>
          </cell>
        </row>
        <row r="41">
          <cell r="Y41">
            <v>2</v>
          </cell>
          <cell r="Z41">
            <v>1</v>
          </cell>
          <cell r="AA41">
            <v>7</v>
          </cell>
          <cell r="AB41">
            <v>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refação herpeto"/>
      <sheetName val="Planilha2"/>
      <sheetName val="Planilha3"/>
    </sheetNames>
    <sheetDataSet>
      <sheetData sheetId="0">
        <row r="2">
          <cell r="C2" t="str">
            <v>A</v>
          </cell>
          <cell r="D2" t="str">
            <v>S'</v>
          </cell>
        </row>
        <row r="3">
          <cell r="B3">
            <v>1</v>
          </cell>
          <cell r="C3">
            <v>1</v>
          </cell>
          <cell r="D3">
            <v>33</v>
          </cell>
        </row>
        <row r="4">
          <cell r="B4">
            <v>2</v>
          </cell>
          <cell r="C4">
            <v>1.90039</v>
          </cell>
          <cell r="D4">
            <v>33</v>
          </cell>
        </row>
        <row r="5">
          <cell r="B5">
            <v>3</v>
          </cell>
          <cell r="C5">
            <v>2.71441</v>
          </cell>
          <cell r="D5">
            <v>33</v>
          </cell>
        </row>
        <row r="6">
          <cell r="B6">
            <v>4</v>
          </cell>
          <cell r="C6">
            <v>3.45336</v>
          </cell>
          <cell r="D6">
            <v>33</v>
          </cell>
        </row>
        <row r="7">
          <cell r="B7">
            <v>5</v>
          </cell>
          <cell r="C7">
            <v>4.1268799999999999</v>
          </cell>
          <cell r="D7">
            <v>33</v>
          </cell>
        </row>
        <row r="8">
          <cell r="B8">
            <v>6</v>
          </cell>
          <cell r="C8">
            <v>4.74322</v>
          </cell>
          <cell r="D8">
            <v>33</v>
          </cell>
        </row>
        <row r="9">
          <cell r="B9">
            <v>7</v>
          </cell>
          <cell r="C9">
            <v>5.30945</v>
          </cell>
          <cell r="D9">
            <v>33</v>
          </cell>
        </row>
        <row r="10">
          <cell r="B10">
            <v>8</v>
          </cell>
          <cell r="C10">
            <v>5.8316400000000002</v>
          </cell>
          <cell r="D10">
            <v>33</v>
          </cell>
        </row>
        <row r="11">
          <cell r="B11">
            <v>9</v>
          </cell>
          <cell r="C11">
            <v>6.3150000000000004</v>
          </cell>
          <cell r="D11">
            <v>33</v>
          </cell>
        </row>
        <row r="12">
          <cell r="B12">
            <v>10</v>
          </cell>
          <cell r="C12">
            <v>6.7640399999999996</v>
          </cell>
          <cell r="D12">
            <v>33</v>
          </cell>
        </row>
        <row r="13">
          <cell r="B13">
            <v>11</v>
          </cell>
          <cell r="C13">
            <v>7.1826299999999996</v>
          </cell>
          <cell r="D13">
            <v>33</v>
          </cell>
        </row>
        <row r="14">
          <cell r="B14">
            <v>12</v>
          </cell>
          <cell r="C14">
            <v>7.5741500000000004</v>
          </cell>
          <cell r="D14">
            <v>33</v>
          </cell>
        </row>
        <row r="15">
          <cell r="B15">
            <v>13</v>
          </cell>
          <cell r="C15">
            <v>7.9414999999999996</v>
          </cell>
          <cell r="D15">
            <v>33</v>
          </cell>
        </row>
        <row r="16">
          <cell r="B16">
            <v>14</v>
          </cell>
          <cell r="C16">
            <v>8.2872199999999996</v>
          </cell>
          <cell r="D16">
            <v>33</v>
          </cell>
        </row>
        <row r="17">
          <cell r="B17">
            <v>15</v>
          </cell>
          <cell r="C17">
            <v>8.6135099999999998</v>
          </cell>
          <cell r="D17">
            <v>33</v>
          </cell>
        </row>
        <row r="18">
          <cell r="B18">
            <v>16</v>
          </cell>
          <cell r="C18">
            <v>8.9222900000000003</v>
          </cell>
          <cell r="D18">
            <v>33</v>
          </cell>
        </row>
        <row r="19">
          <cell r="B19">
            <v>17</v>
          </cell>
          <cell r="C19">
            <v>9.2152600000000007</v>
          </cell>
          <cell r="D19">
            <v>33</v>
          </cell>
        </row>
        <row r="20">
          <cell r="B20">
            <v>18</v>
          </cell>
          <cell r="C20">
            <v>9.4939</v>
          </cell>
          <cell r="D20">
            <v>33</v>
          </cell>
        </row>
        <row r="21">
          <cell r="B21">
            <v>19</v>
          </cell>
          <cell r="C21">
            <v>9.7594999999999992</v>
          </cell>
          <cell r="D21">
            <v>33</v>
          </cell>
        </row>
        <row r="22">
          <cell r="B22">
            <v>20</v>
          </cell>
          <cell r="C22">
            <v>10.013199999999999</v>
          </cell>
          <cell r="D22">
            <v>33</v>
          </cell>
        </row>
        <row r="23">
          <cell r="B23">
            <v>21</v>
          </cell>
          <cell r="C23">
            <v>10.256</v>
          </cell>
          <cell r="D23">
            <v>33</v>
          </cell>
        </row>
        <row r="24">
          <cell r="B24">
            <v>22</v>
          </cell>
          <cell r="C24">
            <v>10.488899999999999</v>
          </cell>
          <cell r="D24">
            <v>33</v>
          </cell>
        </row>
        <row r="25">
          <cell r="B25">
            <v>23</v>
          </cell>
          <cell r="C25">
            <v>10.7126</v>
          </cell>
          <cell r="D25">
            <v>33</v>
          </cell>
        </row>
        <row r="26">
          <cell r="B26">
            <v>24</v>
          </cell>
          <cell r="C26">
            <v>10.9278</v>
          </cell>
          <cell r="D26">
            <v>33</v>
          </cell>
        </row>
        <row r="27">
          <cell r="B27">
            <v>25</v>
          </cell>
          <cell r="C27">
            <v>11.1351</v>
          </cell>
          <cell r="D27">
            <v>33</v>
          </cell>
        </row>
        <row r="28">
          <cell r="B28">
            <v>26</v>
          </cell>
          <cell r="C28">
            <v>11.3352</v>
          </cell>
          <cell r="D28">
            <v>33</v>
          </cell>
        </row>
        <row r="29">
          <cell r="B29">
            <v>27</v>
          </cell>
          <cell r="C29">
            <v>11.528600000000001</v>
          </cell>
          <cell r="D29">
            <v>33</v>
          </cell>
        </row>
        <row r="30">
          <cell r="B30">
            <v>28</v>
          </cell>
          <cell r="C30">
            <v>11.7156</v>
          </cell>
          <cell r="D30">
            <v>33</v>
          </cell>
        </row>
        <row r="31">
          <cell r="B31">
            <v>29</v>
          </cell>
          <cell r="C31">
            <v>11.896699999999999</v>
          </cell>
          <cell r="D31">
            <v>33</v>
          </cell>
        </row>
        <row r="32">
          <cell r="B32">
            <v>30</v>
          </cell>
          <cell r="C32">
            <v>12.0724</v>
          </cell>
          <cell r="D32">
            <v>33</v>
          </cell>
        </row>
        <row r="33">
          <cell r="B33">
            <v>31</v>
          </cell>
          <cell r="C33">
            <v>12.242900000000001</v>
          </cell>
          <cell r="D33">
            <v>33</v>
          </cell>
        </row>
        <row r="34">
          <cell r="B34">
            <v>32</v>
          </cell>
          <cell r="C34">
            <v>12.4085</v>
          </cell>
          <cell r="D34">
            <v>33</v>
          </cell>
        </row>
        <row r="35">
          <cell r="B35">
            <v>33</v>
          </cell>
          <cell r="C35">
            <v>12.5695</v>
          </cell>
          <cell r="D35">
            <v>33</v>
          </cell>
        </row>
        <row r="36">
          <cell r="B36">
            <v>34</v>
          </cell>
          <cell r="C36">
            <v>12.7262</v>
          </cell>
          <cell r="D36">
            <v>33</v>
          </cell>
        </row>
        <row r="37">
          <cell r="B37">
            <v>35</v>
          </cell>
          <cell r="C37">
            <v>12.8789</v>
          </cell>
          <cell r="D37">
            <v>33</v>
          </cell>
        </row>
        <row r="38">
          <cell r="B38">
            <v>36</v>
          </cell>
          <cell r="C38">
            <v>13.0276</v>
          </cell>
          <cell r="D38">
            <v>33</v>
          </cell>
        </row>
        <row r="39">
          <cell r="B39">
            <v>37</v>
          </cell>
          <cell r="C39">
            <v>13.172700000000001</v>
          </cell>
          <cell r="D39">
            <v>33</v>
          </cell>
        </row>
        <row r="40">
          <cell r="B40">
            <v>38</v>
          </cell>
          <cell r="C40">
            <v>13.314299999999999</v>
          </cell>
          <cell r="D40">
            <v>33</v>
          </cell>
        </row>
        <row r="41">
          <cell r="B41">
            <v>39</v>
          </cell>
          <cell r="C41">
            <v>13.4526</v>
          </cell>
          <cell r="D41">
            <v>33</v>
          </cell>
        </row>
        <row r="42">
          <cell r="B42">
            <v>40</v>
          </cell>
          <cell r="C42">
            <v>13.5877</v>
          </cell>
          <cell r="D42">
            <v>33</v>
          </cell>
        </row>
        <row r="43">
          <cell r="B43">
            <v>41</v>
          </cell>
          <cell r="C43">
            <v>13.719799999999999</v>
          </cell>
          <cell r="D43">
            <v>33</v>
          </cell>
        </row>
        <row r="44">
          <cell r="B44">
            <v>42</v>
          </cell>
          <cell r="C44">
            <v>13.8491</v>
          </cell>
          <cell r="D44">
            <v>33</v>
          </cell>
        </row>
        <row r="45">
          <cell r="B45">
            <v>43</v>
          </cell>
          <cell r="C45">
            <v>13.9756</v>
          </cell>
          <cell r="D45">
            <v>33</v>
          </cell>
        </row>
        <row r="46">
          <cell r="B46">
            <v>44</v>
          </cell>
          <cell r="C46">
            <v>14.099399999999999</v>
          </cell>
          <cell r="D46">
            <v>33</v>
          </cell>
        </row>
        <row r="47">
          <cell r="B47">
            <v>45</v>
          </cell>
          <cell r="C47">
            <v>14.220700000000001</v>
          </cell>
          <cell r="D47">
            <v>33</v>
          </cell>
        </row>
        <row r="48">
          <cell r="B48">
            <v>46</v>
          </cell>
          <cell r="C48">
            <v>14.339700000000001</v>
          </cell>
          <cell r="D48">
            <v>33</v>
          </cell>
        </row>
        <row r="49">
          <cell r="B49">
            <v>47</v>
          </cell>
          <cell r="C49">
            <v>14.456200000000001</v>
          </cell>
          <cell r="D49">
            <v>33</v>
          </cell>
        </row>
        <row r="50">
          <cell r="B50">
            <v>48</v>
          </cell>
          <cell r="C50">
            <v>14.570600000000001</v>
          </cell>
          <cell r="D50">
            <v>33</v>
          </cell>
        </row>
        <row r="51">
          <cell r="B51">
            <v>49</v>
          </cell>
          <cell r="C51">
            <v>14.6828</v>
          </cell>
          <cell r="D51">
            <v>33</v>
          </cell>
        </row>
        <row r="52">
          <cell r="B52">
            <v>50</v>
          </cell>
          <cell r="C52">
            <v>14.792999999999999</v>
          </cell>
          <cell r="D52">
            <v>33</v>
          </cell>
        </row>
        <row r="53">
          <cell r="B53">
            <v>51</v>
          </cell>
          <cell r="C53">
            <v>14.901199999999999</v>
          </cell>
          <cell r="D53">
            <v>33</v>
          </cell>
        </row>
        <row r="54">
          <cell r="B54">
            <v>52</v>
          </cell>
          <cell r="C54">
            <v>15.007400000000001</v>
          </cell>
          <cell r="D54">
            <v>33</v>
          </cell>
        </row>
        <row r="55">
          <cell r="B55">
            <v>53</v>
          </cell>
          <cell r="C55">
            <v>15.111800000000001</v>
          </cell>
          <cell r="D55">
            <v>33</v>
          </cell>
        </row>
        <row r="56">
          <cell r="B56">
            <v>54</v>
          </cell>
          <cell r="C56">
            <v>15.214399999999999</v>
          </cell>
          <cell r="D56">
            <v>33</v>
          </cell>
        </row>
        <row r="57">
          <cell r="B57">
            <v>55</v>
          </cell>
          <cell r="C57">
            <v>15.315300000000001</v>
          </cell>
          <cell r="D57">
            <v>33</v>
          </cell>
        </row>
        <row r="58">
          <cell r="B58">
            <v>56</v>
          </cell>
          <cell r="C58">
            <v>15.4146</v>
          </cell>
          <cell r="D58">
            <v>33</v>
          </cell>
        </row>
        <row r="59">
          <cell r="B59">
            <v>57</v>
          </cell>
          <cell r="C59">
            <v>15.5122</v>
          </cell>
          <cell r="D59">
            <v>33</v>
          </cell>
        </row>
        <row r="60">
          <cell r="B60">
            <v>58</v>
          </cell>
          <cell r="C60">
            <v>15.6083</v>
          </cell>
          <cell r="D60">
            <v>33</v>
          </cell>
        </row>
        <row r="61">
          <cell r="B61">
            <v>59</v>
          </cell>
          <cell r="C61">
            <v>15.7028</v>
          </cell>
          <cell r="D61">
            <v>33</v>
          </cell>
        </row>
        <row r="62">
          <cell r="B62">
            <v>60</v>
          </cell>
          <cell r="C62">
            <v>15.7959</v>
          </cell>
          <cell r="D62">
            <v>33</v>
          </cell>
        </row>
        <row r="63">
          <cell r="B63">
            <v>61</v>
          </cell>
          <cell r="C63">
            <v>15.887600000000001</v>
          </cell>
          <cell r="D63">
            <v>33</v>
          </cell>
        </row>
        <row r="64">
          <cell r="B64">
            <v>62</v>
          </cell>
          <cell r="C64">
            <v>15.9779</v>
          </cell>
          <cell r="D64">
            <v>33</v>
          </cell>
        </row>
        <row r="65">
          <cell r="B65">
            <v>63</v>
          </cell>
          <cell r="C65">
            <v>16.0669</v>
          </cell>
          <cell r="D65">
            <v>33</v>
          </cell>
        </row>
        <row r="66">
          <cell r="B66">
            <v>64</v>
          </cell>
          <cell r="C66">
            <v>16.154599999999999</v>
          </cell>
          <cell r="D66">
            <v>33</v>
          </cell>
        </row>
        <row r="67">
          <cell r="B67">
            <v>65</v>
          </cell>
          <cell r="C67">
            <v>16.241099999999999</v>
          </cell>
          <cell r="D67">
            <v>33</v>
          </cell>
        </row>
        <row r="68">
          <cell r="B68">
            <v>66</v>
          </cell>
          <cell r="C68">
            <v>16.3263</v>
          </cell>
          <cell r="D68">
            <v>33</v>
          </cell>
        </row>
        <row r="69">
          <cell r="B69">
            <v>67</v>
          </cell>
          <cell r="C69">
            <v>16.410399999999999</v>
          </cell>
          <cell r="D69">
            <v>33</v>
          </cell>
        </row>
        <row r="70">
          <cell r="B70">
            <v>68</v>
          </cell>
          <cell r="C70">
            <v>16.493300000000001</v>
          </cell>
          <cell r="D70">
            <v>33</v>
          </cell>
        </row>
        <row r="71">
          <cell r="B71">
            <v>69</v>
          </cell>
          <cell r="C71">
            <v>16.575099999999999</v>
          </cell>
          <cell r="D71">
            <v>33</v>
          </cell>
        </row>
        <row r="72">
          <cell r="B72">
            <v>70</v>
          </cell>
          <cell r="C72">
            <v>16.655799999999999</v>
          </cell>
          <cell r="D72">
            <v>33</v>
          </cell>
        </row>
        <row r="73">
          <cell r="B73">
            <v>71</v>
          </cell>
          <cell r="C73">
            <v>16.735499999999998</v>
          </cell>
          <cell r="D73">
            <v>33</v>
          </cell>
        </row>
        <row r="74">
          <cell r="B74">
            <v>72</v>
          </cell>
          <cell r="C74">
            <v>16.8141</v>
          </cell>
          <cell r="D74">
            <v>33</v>
          </cell>
        </row>
        <row r="75">
          <cell r="B75">
            <v>73</v>
          </cell>
          <cell r="C75">
            <v>16.8917</v>
          </cell>
          <cell r="D75">
            <v>33</v>
          </cell>
        </row>
        <row r="76">
          <cell r="B76">
            <v>74</v>
          </cell>
          <cell r="C76">
            <v>16.968299999999999</v>
          </cell>
          <cell r="D76">
            <v>33</v>
          </cell>
        </row>
        <row r="77">
          <cell r="B77">
            <v>75</v>
          </cell>
          <cell r="C77">
            <v>17.044</v>
          </cell>
          <cell r="D77">
            <v>33</v>
          </cell>
        </row>
        <row r="78">
          <cell r="B78">
            <v>76</v>
          </cell>
          <cell r="C78">
            <v>17.1188</v>
          </cell>
          <cell r="D78">
            <v>33</v>
          </cell>
        </row>
        <row r="79">
          <cell r="B79">
            <v>77</v>
          </cell>
          <cell r="C79">
            <v>17.192699999999999</v>
          </cell>
          <cell r="D79">
            <v>33</v>
          </cell>
        </row>
        <row r="80">
          <cell r="B80">
            <v>78</v>
          </cell>
          <cell r="C80">
            <v>17.265699999999999</v>
          </cell>
          <cell r="D80">
            <v>33</v>
          </cell>
        </row>
        <row r="81">
          <cell r="B81">
            <v>79</v>
          </cell>
          <cell r="C81">
            <v>17.337800000000001</v>
          </cell>
          <cell r="D81">
            <v>33</v>
          </cell>
        </row>
        <row r="82">
          <cell r="B82">
            <v>80</v>
          </cell>
          <cell r="C82">
            <v>17.409099999999999</v>
          </cell>
          <cell r="D82">
            <v>33</v>
          </cell>
        </row>
        <row r="83">
          <cell r="B83">
            <v>81</v>
          </cell>
          <cell r="C83">
            <v>17.479600000000001</v>
          </cell>
          <cell r="D83">
            <v>33</v>
          </cell>
        </row>
        <row r="84">
          <cell r="B84">
            <v>82</v>
          </cell>
          <cell r="C84">
            <v>17.549199999999999</v>
          </cell>
          <cell r="D84">
            <v>33</v>
          </cell>
        </row>
        <row r="85">
          <cell r="B85">
            <v>83</v>
          </cell>
          <cell r="C85">
            <v>17.618099999999998</v>
          </cell>
          <cell r="D85">
            <v>33</v>
          </cell>
        </row>
        <row r="86">
          <cell r="B86">
            <v>84</v>
          </cell>
          <cell r="C86">
            <v>17.686299999999999</v>
          </cell>
          <cell r="D86">
            <v>33</v>
          </cell>
        </row>
        <row r="87">
          <cell r="B87">
            <v>85</v>
          </cell>
          <cell r="C87">
            <v>17.753599999999999</v>
          </cell>
          <cell r="D87">
            <v>33</v>
          </cell>
        </row>
        <row r="88">
          <cell r="B88">
            <v>86</v>
          </cell>
          <cell r="C88">
            <v>17.8203</v>
          </cell>
          <cell r="D88">
            <v>33</v>
          </cell>
        </row>
        <row r="89">
          <cell r="B89">
            <v>87</v>
          </cell>
          <cell r="C89">
            <v>17.886299999999999</v>
          </cell>
          <cell r="D89">
            <v>33</v>
          </cell>
        </row>
        <row r="90">
          <cell r="B90">
            <v>88</v>
          </cell>
          <cell r="C90">
            <v>17.951499999999999</v>
          </cell>
          <cell r="D90">
            <v>33</v>
          </cell>
        </row>
        <row r="91">
          <cell r="B91">
            <v>89</v>
          </cell>
          <cell r="C91">
            <v>18.016100000000002</v>
          </cell>
          <cell r="D91">
            <v>33</v>
          </cell>
        </row>
        <row r="92">
          <cell r="B92">
            <v>90</v>
          </cell>
          <cell r="C92">
            <v>18.079999999999998</v>
          </cell>
          <cell r="D92">
            <v>33</v>
          </cell>
        </row>
        <row r="93">
          <cell r="B93">
            <v>91</v>
          </cell>
          <cell r="C93">
            <v>18.1432</v>
          </cell>
          <cell r="D93">
            <v>33</v>
          </cell>
        </row>
        <row r="94">
          <cell r="B94">
            <v>92</v>
          </cell>
          <cell r="C94">
            <v>18.2058</v>
          </cell>
          <cell r="D94">
            <v>33</v>
          </cell>
        </row>
        <row r="95">
          <cell r="B95">
            <v>93</v>
          </cell>
          <cell r="C95">
            <v>18.267800000000001</v>
          </cell>
          <cell r="D95">
            <v>33</v>
          </cell>
        </row>
        <row r="96">
          <cell r="B96">
            <v>94</v>
          </cell>
          <cell r="C96">
            <v>18.3292</v>
          </cell>
          <cell r="D96">
            <v>33</v>
          </cell>
        </row>
        <row r="97">
          <cell r="B97">
            <v>95</v>
          </cell>
          <cell r="C97">
            <v>18.39</v>
          </cell>
          <cell r="D97">
            <v>33</v>
          </cell>
        </row>
        <row r="98">
          <cell r="B98">
            <v>96</v>
          </cell>
          <cell r="C98">
            <v>18.450199999999999</v>
          </cell>
          <cell r="D98">
            <v>33</v>
          </cell>
        </row>
        <row r="99">
          <cell r="B99">
            <v>97</v>
          </cell>
          <cell r="C99">
            <v>18.509799999999998</v>
          </cell>
          <cell r="D99">
            <v>33</v>
          </cell>
        </row>
        <row r="100">
          <cell r="B100">
            <v>98</v>
          </cell>
          <cell r="C100">
            <v>18.5688</v>
          </cell>
          <cell r="D100">
            <v>33</v>
          </cell>
        </row>
        <row r="101">
          <cell r="B101">
            <v>99</v>
          </cell>
          <cell r="C101">
            <v>18.627300000000002</v>
          </cell>
          <cell r="D101">
            <v>33</v>
          </cell>
        </row>
        <row r="102">
          <cell r="B102">
            <v>100</v>
          </cell>
          <cell r="C102">
            <v>18.685300000000002</v>
          </cell>
          <cell r="D102">
            <v>33</v>
          </cell>
        </row>
        <row r="103">
          <cell r="B103">
            <v>101</v>
          </cell>
          <cell r="C103">
            <v>18.742699999999999</v>
          </cell>
          <cell r="D103">
            <v>33</v>
          </cell>
        </row>
        <row r="104">
          <cell r="B104">
            <v>102</v>
          </cell>
          <cell r="C104">
            <v>18.799600000000002</v>
          </cell>
          <cell r="D104">
            <v>33</v>
          </cell>
        </row>
        <row r="105">
          <cell r="B105">
            <v>103</v>
          </cell>
          <cell r="C105">
            <v>18.856000000000002</v>
          </cell>
          <cell r="D105">
            <v>33</v>
          </cell>
        </row>
        <row r="106">
          <cell r="B106">
            <v>104</v>
          </cell>
          <cell r="C106">
            <v>18.911799999999999</v>
          </cell>
          <cell r="D106">
            <v>33</v>
          </cell>
        </row>
        <row r="107">
          <cell r="B107">
            <v>105</v>
          </cell>
          <cell r="C107">
            <v>18.967199999999998</v>
          </cell>
          <cell r="D107">
            <v>33</v>
          </cell>
        </row>
        <row r="108">
          <cell r="B108">
            <v>106</v>
          </cell>
          <cell r="C108">
            <v>19.022099999999998</v>
          </cell>
          <cell r="D108">
            <v>33</v>
          </cell>
        </row>
        <row r="109">
          <cell r="B109">
            <v>107</v>
          </cell>
          <cell r="C109">
            <v>19.076599999999999</v>
          </cell>
          <cell r="D109">
            <v>33</v>
          </cell>
        </row>
        <row r="110">
          <cell r="B110">
            <v>108</v>
          </cell>
          <cell r="C110">
            <v>19.130500000000001</v>
          </cell>
          <cell r="D110">
            <v>33</v>
          </cell>
        </row>
        <row r="111">
          <cell r="B111">
            <v>109</v>
          </cell>
          <cell r="C111">
            <v>19.184000000000001</v>
          </cell>
          <cell r="D111">
            <v>33</v>
          </cell>
        </row>
        <row r="112">
          <cell r="B112">
            <v>110</v>
          </cell>
          <cell r="C112">
            <v>19.237100000000002</v>
          </cell>
          <cell r="D112">
            <v>33</v>
          </cell>
        </row>
        <row r="113">
          <cell r="B113">
            <v>111</v>
          </cell>
          <cell r="C113">
            <v>19.2897</v>
          </cell>
          <cell r="D113">
            <v>33</v>
          </cell>
        </row>
        <row r="114">
          <cell r="B114">
            <v>112</v>
          </cell>
          <cell r="C114">
            <v>19.341899999999999</v>
          </cell>
          <cell r="D114">
            <v>33</v>
          </cell>
        </row>
        <row r="115">
          <cell r="B115">
            <v>113</v>
          </cell>
          <cell r="C115">
            <v>19.393599999999999</v>
          </cell>
          <cell r="D115">
            <v>33</v>
          </cell>
        </row>
        <row r="116">
          <cell r="B116">
            <v>114</v>
          </cell>
          <cell r="C116">
            <v>19.445</v>
          </cell>
          <cell r="D116">
            <v>33</v>
          </cell>
        </row>
        <row r="117">
          <cell r="B117">
            <v>115</v>
          </cell>
          <cell r="C117">
            <v>19.495899999999999</v>
          </cell>
          <cell r="D117">
            <v>33</v>
          </cell>
        </row>
        <row r="118">
          <cell r="B118">
            <v>116</v>
          </cell>
          <cell r="C118">
            <v>19.546399999999998</v>
          </cell>
          <cell r="D118">
            <v>33</v>
          </cell>
        </row>
        <row r="119">
          <cell r="B119">
            <v>117</v>
          </cell>
          <cell r="C119">
            <v>19.596499999999999</v>
          </cell>
          <cell r="D119">
            <v>33</v>
          </cell>
        </row>
        <row r="120">
          <cell r="B120">
            <v>118</v>
          </cell>
          <cell r="C120">
            <v>19.6462</v>
          </cell>
          <cell r="D120">
            <v>33</v>
          </cell>
        </row>
        <row r="121">
          <cell r="B121">
            <v>119</v>
          </cell>
          <cell r="C121">
            <v>19.695499999999999</v>
          </cell>
          <cell r="D121">
            <v>33</v>
          </cell>
        </row>
        <row r="122">
          <cell r="B122">
            <v>120</v>
          </cell>
          <cell r="C122">
            <v>19.744499999999999</v>
          </cell>
          <cell r="D122">
            <v>33</v>
          </cell>
        </row>
        <row r="123">
          <cell r="B123">
            <v>121</v>
          </cell>
          <cell r="C123">
            <v>19.793099999999999</v>
          </cell>
          <cell r="D123">
            <v>33</v>
          </cell>
        </row>
        <row r="124">
          <cell r="B124">
            <v>122</v>
          </cell>
          <cell r="C124">
            <v>19.8413</v>
          </cell>
          <cell r="D124">
            <v>33</v>
          </cell>
        </row>
        <row r="125">
          <cell r="B125">
            <v>123</v>
          </cell>
          <cell r="C125">
            <v>19.889099999999999</v>
          </cell>
          <cell r="D125">
            <v>33</v>
          </cell>
        </row>
        <row r="126">
          <cell r="B126">
            <v>124</v>
          </cell>
          <cell r="C126">
            <v>19.936599999999999</v>
          </cell>
          <cell r="D126">
            <v>33</v>
          </cell>
        </row>
        <row r="127">
          <cell r="B127">
            <v>125</v>
          </cell>
          <cell r="C127">
            <v>19.983699999999999</v>
          </cell>
          <cell r="D127">
            <v>33</v>
          </cell>
        </row>
        <row r="128">
          <cell r="B128">
            <v>126</v>
          </cell>
          <cell r="C128">
            <v>20.0305</v>
          </cell>
          <cell r="D128">
            <v>33</v>
          </cell>
        </row>
        <row r="129">
          <cell r="B129">
            <v>127</v>
          </cell>
          <cell r="C129">
            <v>20.077000000000002</v>
          </cell>
          <cell r="D129">
            <v>33</v>
          </cell>
        </row>
        <row r="130">
          <cell r="B130">
            <v>128</v>
          </cell>
          <cell r="C130">
            <v>20.123100000000001</v>
          </cell>
          <cell r="D130">
            <v>33</v>
          </cell>
        </row>
        <row r="131">
          <cell r="B131">
            <v>129</v>
          </cell>
          <cell r="C131">
            <v>20.168900000000001</v>
          </cell>
          <cell r="D131">
            <v>33</v>
          </cell>
        </row>
        <row r="132">
          <cell r="B132">
            <v>130</v>
          </cell>
          <cell r="C132">
            <v>20.214300000000001</v>
          </cell>
          <cell r="D132">
            <v>33</v>
          </cell>
        </row>
        <row r="133">
          <cell r="B133">
            <v>131</v>
          </cell>
          <cell r="C133">
            <v>20.259399999999999</v>
          </cell>
          <cell r="D133">
            <v>33</v>
          </cell>
        </row>
        <row r="134">
          <cell r="B134">
            <v>132</v>
          </cell>
          <cell r="C134">
            <v>20.304300000000001</v>
          </cell>
          <cell r="D134">
            <v>33</v>
          </cell>
        </row>
        <row r="135">
          <cell r="B135">
            <v>133</v>
          </cell>
          <cell r="C135">
            <v>20.348800000000001</v>
          </cell>
          <cell r="D135">
            <v>33</v>
          </cell>
        </row>
        <row r="136">
          <cell r="B136">
            <v>134</v>
          </cell>
          <cell r="C136">
            <v>20.393000000000001</v>
          </cell>
          <cell r="D136">
            <v>33</v>
          </cell>
        </row>
        <row r="137">
          <cell r="B137">
            <v>135</v>
          </cell>
          <cell r="C137">
            <v>20.436900000000001</v>
          </cell>
          <cell r="D137">
            <v>33</v>
          </cell>
        </row>
        <row r="138">
          <cell r="B138">
            <v>136</v>
          </cell>
          <cell r="C138">
            <v>20.480499999999999</v>
          </cell>
          <cell r="D138">
            <v>33</v>
          </cell>
        </row>
        <row r="139">
          <cell r="B139">
            <v>137</v>
          </cell>
          <cell r="C139">
            <v>20.523800000000001</v>
          </cell>
          <cell r="D139">
            <v>33</v>
          </cell>
        </row>
        <row r="140">
          <cell r="B140">
            <v>138</v>
          </cell>
          <cell r="C140">
            <v>20.566800000000001</v>
          </cell>
          <cell r="D140">
            <v>33</v>
          </cell>
        </row>
        <row r="141">
          <cell r="B141">
            <v>139</v>
          </cell>
          <cell r="C141">
            <v>20.609500000000001</v>
          </cell>
          <cell r="D141">
            <v>33</v>
          </cell>
        </row>
        <row r="142">
          <cell r="B142">
            <v>140</v>
          </cell>
          <cell r="C142">
            <v>20.651900000000001</v>
          </cell>
          <cell r="D142">
            <v>33</v>
          </cell>
        </row>
        <row r="143">
          <cell r="B143">
            <v>141</v>
          </cell>
          <cell r="C143">
            <v>20.694099999999999</v>
          </cell>
          <cell r="D143">
            <v>33</v>
          </cell>
        </row>
        <row r="144">
          <cell r="B144">
            <v>142</v>
          </cell>
          <cell r="C144">
            <v>20.736000000000001</v>
          </cell>
          <cell r="D144">
            <v>33</v>
          </cell>
        </row>
        <row r="145">
          <cell r="B145">
            <v>143</v>
          </cell>
          <cell r="C145">
            <v>20.7776</v>
          </cell>
          <cell r="D145">
            <v>33</v>
          </cell>
        </row>
        <row r="146">
          <cell r="B146">
            <v>144</v>
          </cell>
          <cell r="C146">
            <v>20.818999999999999</v>
          </cell>
          <cell r="D146">
            <v>33</v>
          </cell>
        </row>
        <row r="147">
          <cell r="B147">
            <v>145</v>
          </cell>
          <cell r="C147">
            <v>20.860099999999999</v>
          </cell>
          <cell r="D147">
            <v>33</v>
          </cell>
        </row>
        <row r="148">
          <cell r="B148">
            <v>146</v>
          </cell>
          <cell r="C148">
            <v>20.9009</v>
          </cell>
          <cell r="D148">
            <v>33</v>
          </cell>
        </row>
        <row r="149">
          <cell r="B149">
            <v>147</v>
          </cell>
          <cell r="C149">
            <v>20.941500000000001</v>
          </cell>
          <cell r="D149">
            <v>33</v>
          </cell>
        </row>
        <row r="150">
          <cell r="B150">
            <v>148</v>
          </cell>
          <cell r="C150">
            <v>20.9818</v>
          </cell>
          <cell r="D150">
            <v>33</v>
          </cell>
        </row>
        <row r="151">
          <cell r="B151">
            <v>149</v>
          </cell>
          <cell r="C151">
            <v>21.021799999999999</v>
          </cell>
          <cell r="D151">
            <v>33</v>
          </cell>
        </row>
        <row r="152">
          <cell r="B152">
            <v>150</v>
          </cell>
          <cell r="C152">
            <v>21.061599999999999</v>
          </cell>
          <cell r="D152">
            <v>33</v>
          </cell>
        </row>
        <row r="153">
          <cell r="B153">
            <v>151</v>
          </cell>
          <cell r="C153">
            <v>21.101199999999999</v>
          </cell>
          <cell r="D153">
            <v>33</v>
          </cell>
        </row>
        <row r="154">
          <cell r="B154">
            <v>152</v>
          </cell>
          <cell r="C154">
            <v>21.140599999999999</v>
          </cell>
          <cell r="D154">
            <v>33</v>
          </cell>
        </row>
        <row r="155">
          <cell r="B155">
            <v>153</v>
          </cell>
          <cell r="C155">
            <v>21.179600000000001</v>
          </cell>
          <cell r="D155">
            <v>33</v>
          </cell>
        </row>
        <row r="156">
          <cell r="B156">
            <v>154</v>
          </cell>
          <cell r="C156">
            <v>21.218499999999999</v>
          </cell>
          <cell r="D156">
            <v>33</v>
          </cell>
        </row>
        <row r="157">
          <cell r="B157">
            <v>155</v>
          </cell>
          <cell r="C157">
            <v>21.257100000000001</v>
          </cell>
          <cell r="D157">
            <v>33</v>
          </cell>
        </row>
        <row r="158">
          <cell r="B158">
            <v>156</v>
          </cell>
          <cell r="C158">
            <v>21.295500000000001</v>
          </cell>
          <cell r="D158">
            <v>33</v>
          </cell>
        </row>
        <row r="159">
          <cell r="B159">
            <v>157</v>
          </cell>
          <cell r="C159">
            <v>21.3337</v>
          </cell>
          <cell r="D159">
            <v>33</v>
          </cell>
        </row>
        <row r="160">
          <cell r="B160">
            <v>158</v>
          </cell>
          <cell r="C160">
            <v>21.371600000000001</v>
          </cell>
          <cell r="D160">
            <v>33</v>
          </cell>
        </row>
        <row r="161">
          <cell r="B161">
            <v>159</v>
          </cell>
          <cell r="C161">
            <v>21.409400000000002</v>
          </cell>
          <cell r="D161">
            <v>33</v>
          </cell>
        </row>
        <row r="162">
          <cell r="B162">
            <v>160</v>
          </cell>
          <cell r="C162">
            <v>21.446899999999999</v>
          </cell>
          <cell r="D162">
            <v>33</v>
          </cell>
        </row>
        <row r="163">
          <cell r="B163">
            <v>161</v>
          </cell>
          <cell r="C163">
            <v>21.484200000000001</v>
          </cell>
          <cell r="D163">
            <v>33</v>
          </cell>
        </row>
        <row r="164">
          <cell r="B164">
            <v>162</v>
          </cell>
          <cell r="C164">
            <v>21.5212</v>
          </cell>
          <cell r="D164">
            <v>33</v>
          </cell>
        </row>
        <row r="165">
          <cell r="B165">
            <v>163</v>
          </cell>
          <cell r="C165">
            <v>21.5581</v>
          </cell>
          <cell r="D165">
            <v>33</v>
          </cell>
        </row>
        <row r="166">
          <cell r="B166">
            <v>164</v>
          </cell>
          <cell r="C166">
            <v>21.5947</v>
          </cell>
          <cell r="D166">
            <v>33</v>
          </cell>
        </row>
        <row r="167">
          <cell r="B167">
            <v>165</v>
          </cell>
          <cell r="C167">
            <v>21.6312</v>
          </cell>
          <cell r="D167">
            <v>33</v>
          </cell>
        </row>
        <row r="168">
          <cell r="B168">
            <v>166</v>
          </cell>
          <cell r="C168">
            <v>21.667400000000001</v>
          </cell>
          <cell r="D168">
            <v>33</v>
          </cell>
        </row>
        <row r="169">
          <cell r="B169">
            <v>167</v>
          </cell>
          <cell r="C169">
            <v>21.703499999999998</v>
          </cell>
          <cell r="D169">
            <v>33</v>
          </cell>
        </row>
        <row r="170">
          <cell r="B170">
            <v>168</v>
          </cell>
          <cell r="C170">
            <v>21.7393</v>
          </cell>
          <cell r="D170">
            <v>33</v>
          </cell>
        </row>
        <row r="171">
          <cell r="B171">
            <v>169</v>
          </cell>
          <cell r="C171">
            <v>21.774999999999999</v>
          </cell>
          <cell r="D171">
            <v>33</v>
          </cell>
        </row>
        <row r="172">
          <cell r="B172">
            <v>170</v>
          </cell>
          <cell r="C172">
            <v>21.810400000000001</v>
          </cell>
          <cell r="D172">
            <v>33</v>
          </cell>
        </row>
        <row r="173">
          <cell r="B173">
            <v>171</v>
          </cell>
          <cell r="C173">
            <v>21.845700000000001</v>
          </cell>
          <cell r="D173">
            <v>33</v>
          </cell>
        </row>
        <row r="174">
          <cell r="B174">
            <v>172</v>
          </cell>
          <cell r="C174">
            <v>21.880700000000001</v>
          </cell>
          <cell r="D174">
            <v>33</v>
          </cell>
        </row>
        <row r="175">
          <cell r="B175">
            <v>173</v>
          </cell>
          <cell r="C175">
            <v>21.915600000000001</v>
          </cell>
          <cell r="D175">
            <v>33</v>
          </cell>
        </row>
        <row r="176">
          <cell r="B176">
            <v>174</v>
          </cell>
          <cell r="C176">
            <v>21.950299999999999</v>
          </cell>
          <cell r="D176">
            <v>33</v>
          </cell>
        </row>
        <row r="177">
          <cell r="B177">
            <v>175</v>
          </cell>
          <cell r="C177">
            <v>21.9848</v>
          </cell>
          <cell r="D177">
            <v>33</v>
          </cell>
        </row>
        <row r="178">
          <cell r="B178">
            <v>176</v>
          </cell>
          <cell r="C178">
            <v>22.019200000000001</v>
          </cell>
          <cell r="D178">
            <v>33</v>
          </cell>
        </row>
        <row r="179">
          <cell r="B179">
            <v>177</v>
          </cell>
          <cell r="C179">
            <v>22.0533</v>
          </cell>
          <cell r="D179">
            <v>33</v>
          </cell>
        </row>
        <row r="180">
          <cell r="B180">
            <v>178</v>
          </cell>
          <cell r="C180">
            <v>22.087299999999999</v>
          </cell>
          <cell r="D180">
            <v>33</v>
          </cell>
        </row>
        <row r="181">
          <cell r="B181">
            <v>179</v>
          </cell>
          <cell r="C181">
            <v>22.121099999999998</v>
          </cell>
          <cell r="D181">
            <v>33</v>
          </cell>
        </row>
        <row r="182">
          <cell r="B182">
            <v>180</v>
          </cell>
          <cell r="C182">
            <v>22.154699999999998</v>
          </cell>
          <cell r="D182">
            <v>33</v>
          </cell>
        </row>
        <row r="183">
          <cell r="B183">
            <v>181</v>
          </cell>
          <cell r="C183">
            <v>22.188099999999999</v>
          </cell>
          <cell r="D183">
            <v>33</v>
          </cell>
        </row>
        <row r="184">
          <cell r="B184">
            <v>182</v>
          </cell>
          <cell r="C184">
            <v>22.221399999999999</v>
          </cell>
          <cell r="D184">
            <v>33</v>
          </cell>
        </row>
        <row r="185">
          <cell r="B185">
            <v>183</v>
          </cell>
          <cell r="C185">
            <v>22.2545</v>
          </cell>
          <cell r="D185">
            <v>33</v>
          </cell>
        </row>
        <row r="186">
          <cell r="B186">
            <v>184</v>
          </cell>
          <cell r="C186">
            <v>22.287400000000002</v>
          </cell>
          <cell r="D186">
            <v>33</v>
          </cell>
        </row>
        <row r="187">
          <cell r="B187">
            <v>185</v>
          </cell>
          <cell r="C187">
            <v>22.3202</v>
          </cell>
          <cell r="D187">
            <v>33</v>
          </cell>
        </row>
        <row r="188">
          <cell r="B188">
            <v>186</v>
          </cell>
          <cell r="C188">
            <v>22.352799999999998</v>
          </cell>
          <cell r="D188">
            <v>33</v>
          </cell>
        </row>
        <row r="189">
          <cell r="B189">
            <v>187</v>
          </cell>
          <cell r="C189">
            <v>22.385200000000001</v>
          </cell>
          <cell r="D189">
            <v>33</v>
          </cell>
        </row>
        <row r="190">
          <cell r="B190">
            <v>188</v>
          </cell>
          <cell r="C190">
            <v>22.4175</v>
          </cell>
          <cell r="D190">
            <v>33</v>
          </cell>
        </row>
        <row r="191">
          <cell r="B191">
            <v>189</v>
          </cell>
          <cell r="C191">
            <v>22.4496</v>
          </cell>
          <cell r="D191">
            <v>33</v>
          </cell>
        </row>
        <row r="192">
          <cell r="B192">
            <v>190</v>
          </cell>
          <cell r="C192">
            <v>22.4816</v>
          </cell>
          <cell r="D192">
            <v>33</v>
          </cell>
        </row>
        <row r="193">
          <cell r="B193">
            <v>191</v>
          </cell>
          <cell r="C193">
            <v>22.513400000000001</v>
          </cell>
          <cell r="D193">
            <v>33</v>
          </cell>
        </row>
        <row r="194">
          <cell r="B194">
            <v>192</v>
          </cell>
          <cell r="C194">
            <v>22.545100000000001</v>
          </cell>
          <cell r="D194">
            <v>33</v>
          </cell>
        </row>
        <row r="195">
          <cell r="B195">
            <v>193</v>
          </cell>
          <cell r="C195">
            <v>22.576599999999999</v>
          </cell>
          <cell r="D195">
            <v>33</v>
          </cell>
        </row>
        <row r="196">
          <cell r="B196">
            <v>194</v>
          </cell>
          <cell r="C196">
            <v>22.607900000000001</v>
          </cell>
          <cell r="D196">
            <v>33</v>
          </cell>
        </row>
        <row r="197">
          <cell r="B197">
            <v>195</v>
          </cell>
          <cell r="C197">
            <v>22.639099999999999</v>
          </cell>
          <cell r="D197">
            <v>33</v>
          </cell>
        </row>
        <row r="198">
          <cell r="B198">
            <v>196</v>
          </cell>
          <cell r="C198">
            <v>22.670200000000001</v>
          </cell>
          <cell r="D198">
            <v>33</v>
          </cell>
        </row>
        <row r="199">
          <cell r="B199">
            <v>197</v>
          </cell>
          <cell r="C199">
            <v>22.7011</v>
          </cell>
          <cell r="D199">
            <v>33</v>
          </cell>
        </row>
        <row r="200">
          <cell r="B200">
            <v>198</v>
          </cell>
          <cell r="C200">
            <v>22.7318</v>
          </cell>
          <cell r="D200">
            <v>33</v>
          </cell>
        </row>
        <row r="201">
          <cell r="B201">
            <v>199</v>
          </cell>
          <cell r="C201">
            <v>22.7624</v>
          </cell>
          <cell r="D201">
            <v>33</v>
          </cell>
        </row>
        <row r="202">
          <cell r="B202">
            <v>200</v>
          </cell>
          <cell r="C202">
            <v>22.792899999999999</v>
          </cell>
          <cell r="D202">
            <v>33</v>
          </cell>
        </row>
        <row r="203">
          <cell r="B203">
            <v>201</v>
          </cell>
          <cell r="C203">
            <v>22.8232</v>
          </cell>
          <cell r="D203">
            <v>33</v>
          </cell>
        </row>
        <row r="204">
          <cell r="B204">
            <v>202</v>
          </cell>
          <cell r="C204">
            <v>22.853400000000001</v>
          </cell>
          <cell r="D204">
            <v>33</v>
          </cell>
        </row>
        <row r="205">
          <cell r="B205">
            <v>203</v>
          </cell>
          <cell r="C205">
            <v>22.883500000000002</v>
          </cell>
          <cell r="D205">
            <v>33</v>
          </cell>
        </row>
        <row r="206">
          <cell r="B206">
            <v>204</v>
          </cell>
          <cell r="C206">
            <v>22.913399999999999</v>
          </cell>
          <cell r="D206">
            <v>33</v>
          </cell>
        </row>
        <row r="207">
          <cell r="B207">
            <v>205</v>
          </cell>
          <cell r="C207">
            <v>22.943200000000001</v>
          </cell>
          <cell r="D207">
            <v>33</v>
          </cell>
        </row>
        <row r="208">
          <cell r="B208">
            <v>206</v>
          </cell>
          <cell r="C208">
            <v>22.972799999999999</v>
          </cell>
          <cell r="D208">
            <v>33</v>
          </cell>
        </row>
        <row r="209">
          <cell r="B209">
            <v>207</v>
          </cell>
          <cell r="C209">
            <v>23.002300000000002</v>
          </cell>
          <cell r="D209">
            <v>33</v>
          </cell>
        </row>
        <row r="210">
          <cell r="B210">
            <v>208</v>
          </cell>
          <cell r="C210">
            <v>23.031700000000001</v>
          </cell>
          <cell r="D210">
            <v>33</v>
          </cell>
        </row>
        <row r="211">
          <cell r="B211">
            <v>209</v>
          </cell>
          <cell r="C211">
            <v>23.0609</v>
          </cell>
          <cell r="D211">
            <v>33</v>
          </cell>
        </row>
        <row r="212">
          <cell r="B212">
            <v>210</v>
          </cell>
          <cell r="C212">
            <v>23.09</v>
          </cell>
          <cell r="D212">
            <v>33</v>
          </cell>
        </row>
        <row r="213">
          <cell r="B213">
            <v>211</v>
          </cell>
          <cell r="C213">
            <v>23.119</v>
          </cell>
          <cell r="D213">
            <v>33</v>
          </cell>
        </row>
        <row r="214">
          <cell r="B214">
            <v>212</v>
          </cell>
          <cell r="C214">
            <v>23.1479</v>
          </cell>
          <cell r="D214">
            <v>33</v>
          </cell>
        </row>
        <row r="215">
          <cell r="B215">
            <v>213</v>
          </cell>
          <cell r="C215">
            <v>23.176600000000001</v>
          </cell>
          <cell r="D215">
            <v>33</v>
          </cell>
        </row>
        <row r="216">
          <cell r="B216">
            <v>214</v>
          </cell>
          <cell r="C216">
            <v>23.205200000000001</v>
          </cell>
          <cell r="D216">
            <v>33</v>
          </cell>
        </row>
        <row r="217">
          <cell r="B217">
            <v>215</v>
          </cell>
          <cell r="C217">
            <v>23.233699999999999</v>
          </cell>
          <cell r="D217">
            <v>33</v>
          </cell>
        </row>
        <row r="218">
          <cell r="B218">
            <v>216</v>
          </cell>
          <cell r="C218">
            <v>23.262</v>
          </cell>
          <cell r="D218">
            <v>33</v>
          </cell>
        </row>
        <row r="219">
          <cell r="B219">
            <v>217</v>
          </cell>
          <cell r="C219">
            <v>23.290299999999998</v>
          </cell>
          <cell r="D219">
            <v>33</v>
          </cell>
        </row>
        <row r="220">
          <cell r="B220">
            <v>218</v>
          </cell>
          <cell r="C220">
            <v>23.3184</v>
          </cell>
          <cell r="D220">
            <v>33</v>
          </cell>
        </row>
        <row r="221">
          <cell r="B221">
            <v>219</v>
          </cell>
          <cell r="C221">
            <v>23.346399999999999</v>
          </cell>
          <cell r="D221">
            <v>33</v>
          </cell>
        </row>
        <row r="222">
          <cell r="B222">
            <v>220</v>
          </cell>
          <cell r="C222">
            <v>23.374199999999998</v>
          </cell>
          <cell r="D222">
            <v>33</v>
          </cell>
        </row>
        <row r="223">
          <cell r="B223">
            <v>221</v>
          </cell>
          <cell r="C223">
            <v>23.402000000000001</v>
          </cell>
          <cell r="D223">
            <v>33</v>
          </cell>
        </row>
        <row r="224">
          <cell r="B224">
            <v>222</v>
          </cell>
          <cell r="C224">
            <v>23.429600000000001</v>
          </cell>
          <cell r="D224">
            <v>33</v>
          </cell>
        </row>
        <row r="225">
          <cell r="B225">
            <v>223</v>
          </cell>
          <cell r="C225">
            <v>23.4572</v>
          </cell>
          <cell r="D225">
            <v>33</v>
          </cell>
        </row>
        <row r="226">
          <cell r="B226">
            <v>224</v>
          </cell>
          <cell r="C226">
            <v>23.4846</v>
          </cell>
          <cell r="D226">
            <v>33</v>
          </cell>
        </row>
        <row r="227">
          <cell r="B227">
            <v>225</v>
          </cell>
          <cell r="C227">
            <v>23.511800000000001</v>
          </cell>
          <cell r="D227">
            <v>33</v>
          </cell>
        </row>
        <row r="228">
          <cell r="B228">
            <v>226</v>
          </cell>
          <cell r="C228">
            <v>23.539000000000001</v>
          </cell>
          <cell r="D228">
            <v>33</v>
          </cell>
        </row>
        <row r="229">
          <cell r="B229">
            <v>227</v>
          </cell>
          <cell r="C229">
            <v>23.566099999999999</v>
          </cell>
          <cell r="D229">
            <v>33</v>
          </cell>
        </row>
        <row r="230">
          <cell r="B230">
            <v>228</v>
          </cell>
          <cell r="C230">
            <v>23.593</v>
          </cell>
          <cell r="D230">
            <v>33</v>
          </cell>
        </row>
        <row r="231">
          <cell r="B231">
            <v>229</v>
          </cell>
          <cell r="C231">
            <v>23.619900000000001</v>
          </cell>
          <cell r="D231">
            <v>33</v>
          </cell>
        </row>
        <row r="232">
          <cell r="B232">
            <v>230</v>
          </cell>
          <cell r="C232">
            <v>23.646599999999999</v>
          </cell>
          <cell r="D232">
            <v>33</v>
          </cell>
        </row>
        <row r="233">
          <cell r="B233">
            <v>231</v>
          </cell>
          <cell r="C233">
            <v>23.673200000000001</v>
          </cell>
          <cell r="D233">
            <v>33</v>
          </cell>
        </row>
        <row r="234">
          <cell r="B234">
            <v>232</v>
          </cell>
          <cell r="C234">
            <v>23.6998</v>
          </cell>
          <cell r="D234">
            <v>33</v>
          </cell>
        </row>
        <row r="235">
          <cell r="B235">
            <v>233</v>
          </cell>
          <cell r="C235">
            <v>23.726199999999999</v>
          </cell>
          <cell r="D235">
            <v>33</v>
          </cell>
        </row>
        <row r="236">
          <cell r="B236">
            <v>234</v>
          </cell>
          <cell r="C236">
            <v>23.752500000000001</v>
          </cell>
          <cell r="D236">
            <v>33</v>
          </cell>
        </row>
        <row r="237">
          <cell r="B237">
            <v>235</v>
          </cell>
          <cell r="C237">
            <v>23.778700000000001</v>
          </cell>
          <cell r="D237">
            <v>33</v>
          </cell>
        </row>
        <row r="238">
          <cell r="B238">
            <v>236</v>
          </cell>
          <cell r="C238">
            <v>23.8048</v>
          </cell>
          <cell r="D238">
            <v>33</v>
          </cell>
        </row>
        <row r="239">
          <cell r="B239">
            <v>237</v>
          </cell>
          <cell r="C239">
            <v>23.8308</v>
          </cell>
          <cell r="D239">
            <v>33</v>
          </cell>
        </row>
        <row r="240">
          <cell r="B240">
            <v>238</v>
          </cell>
          <cell r="C240">
            <v>23.8566</v>
          </cell>
          <cell r="D240">
            <v>33</v>
          </cell>
        </row>
        <row r="241">
          <cell r="B241">
            <v>239</v>
          </cell>
          <cell r="C241">
            <v>23.882400000000001</v>
          </cell>
          <cell r="D241">
            <v>33</v>
          </cell>
        </row>
        <row r="242">
          <cell r="B242">
            <v>240</v>
          </cell>
          <cell r="C242">
            <v>23.908100000000001</v>
          </cell>
          <cell r="D242">
            <v>33</v>
          </cell>
        </row>
        <row r="243">
          <cell r="B243">
            <v>241</v>
          </cell>
          <cell r="C243">
            <v>23.933700000000002</v>
          </cell>
          <cell r="D243">
            <v>33</v>
          </cell>
        </row>
        <row r="244">
          <cell r="B244">
            <v>242</v>
          </cell>
          <cell r="C244">
            <v>23.959199999999999</v>
          </cell>
          <cell r="D244">
            <v>33</v>
          </cell>
        </row>
        <row r="245">
          <cell r="B245">
            <v>243</v>
          </cell>
          <cell r="C245">
            <v>23.9846</v>
          </cell>
          <cell r="D245">
            <v>33</v>
          </cell>
        </row>
        <row r="246">
          <cell r="B246">
            <v>244</v>
          </cell>
          <cell r="C246">
            <v>24.009899999999998</v>
          </cell>
          <cell r="D246">
            <v>33</v>
          </cell>
        </row>
        <row r="247">
          <cell r="B247">
            <v>245</v>
          </cell>
          <cell r="C247">
            <v>24.035</v>
          </cell>
          <cell r="D247">
            <v>33</v>
          </cell>
        </row>
        <row r="248">
          <cell r="B248">
            <v>246</v>
          </cell>
          <cell r="C248">
            <v>24.060099999999998</v>
          </cell>
          <cell r="D248">
            <v>33</v>
          </cell>
        </row>
        <row r="249">
          <cell r="B249">
            <v>247</v>
          </cell>
          <cell r="C249">
            <v>24.085100000000001</v>
          </cell>
          <cell r="D249">
            <v>33</v>
          </cell>
        </row>
        <row r="250">
          <cell r="B250">
            <v>248</v>
          </cell>
          <cell r="C250">
            <v>24.11</v>
          </cell>
          <cell r="D250">
            <v>33</v>
          </cell>
        </row>
        <row r="251">
          <cell r="B251">
            <v>249</v>
          </cell>
          <cell r="C251">
            <v>24.134899999999998</v>
          </cell>
          <cell r="D251">
            <v>33</v>
          </cell>
        </row>
        <row r="252">
          <cell r="B252">
            <v>250</v>
          </cell>
          <cell r="C252">
            <v>24.159600000000001</v>
          </cell>
          <cell r="D252">
            <v>33</v>
          </cell>
        </row>
        <row r="253">
          <cell r="B253">
            <v>251</v>
          </cell>
          <cell r="C253">
            <v>24.184200000000001</v>
          </cell>
          <cell r="D253">
            <v>33</v>
          </cell>
        </row>
        <row r="254">
          <cell r="B254">
            <v>252</v>
          </cell>
          <cell r="C254">
            <v>24.2087</v>
          </cell>
          <cell r="D254">
            <v>33</v>
          </cell>
        </row>
        <row r="255">
          <cell r="B255">
            <v>253</v>
          </cell>
          <cell r="C255">
            <v>24.2332</v>
          </cell>
          <cell r="D255">
            <v>33</v>
          </cell>
        </row>
        <row r="256">
          <cell r="B256">
            <v>254</v>
          </cell>
          <cell r="C256">
            <v>24.2575</v>
          </cell>
          <cell r="D256">
            <v>33</v>
          </cell>
        </row>
        <row r="257">
          <cell r="B257">
            <v>255</v>
          </cell>
          <cell r="C257">
            <v>24.2818</v>
          </cell>
          <cell r="D257">
            <v>33</v>
          </cell>
        </row>
        <row r="258">
          <cell r="B258">
            <v>256</v>
          </cell>
          <cell r="C258">
            <v>24.305900000000001</v>
          </cell>
          <cell r="D258">
            <v>33</v>
          </cell>
        </row>
        <row r="259">
          <cell r="B259">
            <v>257</v>
          </cell>
          <cell r="C259">
            <v>24.33</v>
          </cell>
          <cell r="D259">
            <v>33</v>
          </cell>
        </row>
        <row r="260">
          <cell r="B260">
            <v>258</v>
          </cell>
          <cell r="C260">
            <v>24.353999999999999</v>
          </cell>
          <cell r="D260">
            <v>33</v>
          </cell>
        </row>
        <row r="261">
          <cell r="B261">
            <v>259</v>
          </cell>
          <cell r="C261">
            <v>24.3779</v>
          </cell>
          <cell r="D261">
            <v>33</v>
          </cell>
        </row>
        <row r="262">
          <cell r="B262">
            <v>260</v>
          </cell>
          <cell r="C262">
            <v>24.401700000000002</v>
          </cell>
          <cell r="D262">
            <v>33</v>
          </cell>
        </row>
        <row r="263">
          <cell r="B263">
            <v>261</v>
          </cell>
          <cell r="C263">
            <v>24.4255</v>
          </cell>
          <cell r="D263">
            <v>33</v>
          </cell>
        </row>
        <row r="264">
          <cell r="B264">
            <v>262</v>
          </cell>
          <cell r="C264">
            <v>24.449100000000001</v>
          </cell>
          <cell r="D264">
            <v>33</v>
          </cell>
        </row>
        <row r="265">
          <cell r="B265">
            <v>263</v>
          </cell>
          <cell r="C265">
            <v>24.4727</v>
          </cell>
          <cell r="D265">
            <v>33</v>
          </cell>
        </row>
        <row r="266">
          <cell r="B266">
            <v>264</v>
          </cell>
          <cell r="C266">
            <v>24.496200000000002</v>
          </cell>
          <cell r="D266">
            <v>33</v>
          </cell>
        </row>
        <row r="267">
          <cell r="B267">
            <v>265</v>
          </cell>
          <cell r="C267">
            <v>24.519500000000001</v>
          </cell>
          <cell r="D267">
            <v>33</v>
          </cell>
        </row>
        <row r="268">
          <cell r="B268">
            <v>266</v>
          </cell>
          <cell r="C268">
            <v>24.542899999999999</v>
          </cell>
          <cell r="D268">
            <v>33</v>
          </cell>
        </row>
        <row r="269">
          <cell r="B269">
            <v>267</v>
          </cell>
          <cell r="C269">
            <v>24.566099999999999</v>
          </cell>
          <cell r="D269">
            <v>33</v>
          </cell>
        </row>
        <row r="270">
          <cell r="B270">
            <v>268</v>
          </cell>
          <cell r="C270">
            <v>24.589200000000002</v>
          </cell>
          <cell r="D270">
            <v>33</v>
          </cell>
        </row>
        <row r="271">
          <cell r="B271">
            <v>269</v>
          </cell>
          <cell r="C271">
            <v>24.612300000000001</v>
          </cell>
          <cell r="D271">
            <v>33</v>
          </cell>
        </row>
        <row r="272">
          <cell r="B272">
            <v>270</v>
          </cell>
          <cell r="C272">
            <v>24.635300000000001</v>
          </cell>
          <cell r="D272">
            <v>33</v>
          </cell>
        </row>
        <row r="273">
          <cell r="B273">
            <v>271</v>
          </cell>
          <cell r="C273">
            <v>24.658200000000001</v>
          </cell>
          <cell r="D273">
            <v>33</v>
          </cell>
        </row>
        <row r="274">
          <cell r="B274">
            <v>272</v>
          </cell>
          <cell r="C274">
            <v>24.681000000000001</v>
          </cell>
          <cell r="D274">
            <v>33</v>
          </cell>
        </row>
        <row r="275">
          <cell r="B275">
            <v>273</v>
          </cell>
          <cell r="C275">
            <v>24.703700000000001</v>
          </cell>
          <cell r="D275">
            <v>33</v>
          </cell>
        </row>
        <row r="276">
          <cell r="B276">
            <v>274</v>
          </cell>
          <cell r="C276">
            <v>24.726400000000002</v>
          </cell>
          <cell r="D276">
            <v>33</v>
          </cell>
        </row>
        <row r="277">
          <cell r="B277">
            <v>275</v>
          </cell>
          <cell r="C277">
            <v>24.748999999999999</v>
          </cell>
          <cell r="D277">
            <v>33</v>
          </cell>
        </row>
        <row r="278">
          <cell r="B278">
            <v>276</v>
          </cell>
          <cell r="C278">
            <v>24.7715</v>
          </cell>
          <cell r="D278">
            <v>33</v>
          </cell>
        </row>
        <row r="279">
          <cell r="B279">
            <v>277</v>
          </cell>
          <cell r="C279">
            <v>24.793900000000001</v>
          </cell>
          <cell r="D279">
            <v>33</v>
          </cell>
        </row>
        <row r="280">
          <cell r="B280">
            <v>278</v>
          </cell>
          <cell r="C280">
            <v>24.816299999999998</v>
          </cell>
          <cell r="D280">
            <v>33</v>
          </cell>
        </row>
        <row r="281">
          <cell r="B281">
            <v>279</v>
          </cell>
          <cell r="C281">
            <v>24.8385</v>
          </cell>
          <cell r="D281">
            <v>33</v>
          </cell>
        </row>
        <row r="282">
          <cell r="B282">
            <v>280</v>
          </cell>
          <cell r="C282">
            <v>24.860700000000001</v>
          </cell>
          <cell r="D282">
            <v>33</v>
          </cell>
        </row>
        <row r="283">
          <cell r="B283">
            <v>281</v>
          </cell>
          <cell r="C283">
            <v>24.882899999999999</v>
          </cell>
          <cell r="D283">
            <v>33</v>
          </cell>
        </row>
        <row r="284">
          <cell r="B284">
            <v>282</v>
          </cell>
          <cell r="C284">
            <v>24.904900000000001</v>
          </cell>
          <cell r="D284">
            <v>33</v>
          </cell>
        </row>
        <row r="285">
          <cell r="B285">
            <v>283</v>
          </cell>
          <cell r="C285">
            <v>24.9269</v>
          </cell>
          <cell r="D285">
            <v>33</v>
          </cell>
        </row>
        <row r="286">
          <cell r="B286">
            <v>284</v>
          </cell>
          <cell r="C286">
            <v>24.948799999999999</v>
          </cell>
          <cell r="D286">
            <v>33</v>
          </cell>
        </row>
        <row r="287">
          <cell r="B287">
            <v>285</v>
          </cell>
          <cell r="C287">
            <v>24.970600000000001</v>
          </cell>
          <cell r="D287">
            <v>33</v>
          </cell>
        </row>
        <row r="288">
          <cell r="B288">
            <v>286</v>
          </cell>
          <cell r="C288">
            <v>24.9924</v>
          </cell>
          <cell r="D288">
            <v>33</v>
          </cell>
        </row>
        <row r="289">
          <cell r="B289">
            <v>287</v>
          </cell>
          <cell r="C289">
            <v>25.014099999999999</v>
          </cell>
          <cell r="D289">
            <v>33</v>
          </cell>
        </row>
        <row r="290">
          <cell r="B290">
            <v>288</v>
          </cell>
          <cell r="C290">
            <v>25.035699999999999</v>
          </cell>
          <cell r="D290">
            <v>33</v>
          </cell>
        </row>
        <row r="291">
          <cell r="B291">
            <v>289</v>
          </cell>
          <cell r="C291">
            <v>25.057200000000002</v>
          </cell>
          <cell r="D291">
            <v>33</v>
          </cell>
        </row>
        <row r="292">
          <cell r="B292">
            <v>290</v>
          </cell>
          <cell r="C292">
            <v>25.078700000000001</v>
          </cell>
          <cell r="D292">
            <v>33</v>
          </cell>
        </row>
        <row r="293">
          <cell r="B293">
            <v>291</v>
          </cell>
          <cell r="C293">
            <v>25.100100000000001</v>
          </cell>
          <cell r="D293">
            <v>33</v>
          </cell>
        </row>
        <row r="294">
          <cell r="B294">
            <v>292</v>
          </cell>
          <cell r="C294">
            <v>25.121400000000001</v>
          </cell>
          <cell r="D294">
            <v>33</v>
          </cell>
        </row>
        <row r="295">
          <cell r="B295">
            <v>293</v>
          </cell>
          <cell r="C295">
            <v>25.142700000000001</v>
          </cell>
          <cell r="D295">
            <v>33</v>
          </cell>
        </row>
        <row r="296">
          <cell r="B296">
            <v>294</v>
          </cell>
          <cell r="C296">
            <v>25.163900000000002</v>
          </cell>
          <cell r="D296">
            <v>33</v>
          </cell>
        </row>
        <row r="297">
          <cell r="B297">
            <v>295</v>
          </cell>
          <cell r="C297">
            <v>25.184999999999999</v>
          </cell>
          <cell r="D297">
            <v>33</v>
          </cell>
        </row>
        <row r="298">
          <cell r="B298">
            <v>296</v>
          </cell>
          <cell r="C298">
            <v>25.206</v>
          </cell>
          <cell r="D298">
            <v>33</v>
          </cell>
        </row>
        <row r="299">
          <cell r="B299">
            <v>297</v>
          </cell>
          <cell r="C299">
            <v>25.227</v>
          </cell>
          <cell r="D299">
            <v>33</v>
          </cell>
        </row>
        <row r="300">
          <cell r="B300">
            <v>298</v>
          </cell>
          <cell r="C300">
            <v>25.247900000000001</v>
          </cell>
          <cell r="D300">
            <v>33</v>
          </cell>
        </row>
        <row r="301">
          <cell r="B301">
            <v>299</v>
          </cell>
          <cell r="C301">
            <v>25.268799999999999</v>
          </cell>
          <cell r="D301">
            <v>33</v>
          </cell>
        </row>
        <row r="302">
          <cell r="B302">
            <v>300</v>
          </cell>
          <cell r="C302">
            <v>25.2895</v>
          </cell>
          <cell r="D302">
            <v>33</v>
          </cell>
        </row>
        <row r="303">
          <cell r="B303">
            <v>301</v>
          </cell>
          <cell r="C303">
            <v>25.310300000000002</v>
          </cell>
          <cell r="D303">
            <v>33</v>
          </cell>
        </row>
        <row r="304">
          <cell r="B304">
            <v>302</v>
          </cell>
          <cell r="C304">
            <v>25.3309</v>
          </cell>
          <cell r="D304">
            <v>33</v>
          </cell>
        </row>
        <row r="305">
          <cell r="B305">
            <v>303</v>
          </cell>
          <cell r="C305">
            <v>25.351500000000001</v>
          </cell>
          <cell r="D305">
            <v>33</v>
          </cell>
        </row>
        <row r="306">
          <cell r="B306">
            <v>304</v>
          </cell>
          <cell r="C306">
            <v>25.372</v>
          </cell>
          <cell r="D306">
            <v>33</v>
          </cell>
        </row>
        <row r="307">
          <cell r="B307">
            <v>305</v>
          </cell>
          <cell r="C307">
            <v>25.392399999999999</v>
          </cell>
          <cell r="D307">
            <v>33</v>
          </cell>
        </row>
        <row r="308">
          <cell r="B308">
            <v>306</v>
          </cell>
          <cell r="C308">
            <v>25.412800000000001</v>
          </cell>
          <cell r="D308">
            <v>33</v>
          </cell>
        </row>
        <row r="309">
          <cell r="B309">
            <v>307</v>
          </cell>
          <cell r="C309">
            <v>25.433199999999999</v>
          </cell>
          <cell r="D309">
            <v>33</v>
          </cell>
        </row>
        <row r="310">
          <cell r="B310">
            <v>308</v>
          </cell>
          <cell r="C310">
            <v>25.453399999999998</v>
          </cell>
          <cell r="D310">
            <v>33</v>
          </cell>
        </row>
        <row r="311">
          <cell r="B311">
            <v>309</v>
          </cell>
          <cell r="C311">
            <v>25.473600000000001</v>
          </cell>
          <cell r="D311">
            <v>33</v>
          </cell>
        </row>
        <row r="312">
          <cell r="B312">
            <v>310</v>
          </cell>
          <cell r="C312">
            <v>25.4937</v>
          </cell>
          <cell r="D312">
            <v>33</v>
          </cell>
        </row>
        <row r="313">
          <cell r="B313">
            <v>311</v>
          </cell>
          <cell r="C313">
            <v>25.5138</v>
          </cell>
          <cell r="D313">
            <v>33</v>
          </cell>
        </row>
        <row r="314">
          <cell r="B314">
            <v>312</v>
          </cell>
          <cell r="C314">
            <v>25.533799999999999</v>
          </cell>
          <cell r="D314">
            <v>33</v>
          </cell>
        </row>
        <row r="315">
          <cell r="B315">
            <v>313</v>
          </cell>
          <cell r="C315">
            <v>25.553699999999999</v>
          </cell>
          <cell r="D315">
            <v>33</v>
          </cell>
        </row>
        <row r="316">
          <cell r="B316">
            <v>314</v>
          </cell>
          <cell r="C316">
            <v>25.573599999999999</v>
          </cell>
          <cell r="D316">
            <v>33</v>
          </cell>
        </row>
        <row r="317">
          <cell r="B317">
            <v>315</v>
          </cell>
          <cell r="C317">
            <v>25.593399999999999</v>
          </cell>
          <cell r="D317">
            <v>33</v>
          </cell>
        </row>
        <row r="318">
          <cell r="B318">
            <v>316</v>
          </cell>
          <cell r="C318">
            <v>25.613199999999999</v>
          </cell>
          <cell r="D318">
            <v>33</v>
          </cell>
        </row>
        <row r="319">
          <cell r="B319">
            <v>317</v>
          </cell>
          <cell r="C319">
            <v>25.632899999999999</v>
          </cell>
          <cell r="D319">
            <v>33</v>
          </cell>
        </row>
        <row r="320">
          <cell r="B320">
            <v>318</v>
          </cell>
          <cell r="C320">
            <v>25.6525</v>
          </cell>
          <cell r="D320">
            <v>33</v>
          </cell>
        </row>
        <row r="321">
          <cell r="B321">
            <v>319</v>
          </cell>
          <cell r="C321">
            <v>25.6721</v>
          </cell>
          <cell r="D321">
            <v>33</v>
          </cell>
        </row>
        <row r="322">
          <cell r="B322">
            <v>320</v>
          </cell>
          <cell r="C322">
            <v>25.691600000000001</v>
          </cell>
          <cell r="D322">
            <v>33</v>
          </cell>
        </row>
        <row r="323">
          <cell r="B323">
            <v>321</v>
          </cell>
          <cell r="C323">
            <v>25.711099999999998</v>
          </cell>
          <cell r="D323">
            <v>33</v>
          </cell>
        </row>
        <row r="324">
          <cell r="B324">
            <v>322</v>
          </cell>
          <cell r="C324">
            <v>25.730499999999999</v>
          </cell>
          <cell r="D324">
            <v>33</v>
          </cell>
        </row>
        <row r="325">
          <cell r="B325">
            <v>323</v>
          </cell>
          <cell r="C325">
            <v>25.7498</v>
          </cell>
          <cell r="D325">
            <v>33</v>
          </cell>
        </row>
        <row r="326">
          <cell r="B326">
            <v>324</v>
          </cell>
          <cell r="C326">
            <v>25.769100000000002</v>
          </cell>
          <cell r="D326">
            <v>33</v>
          </cell>
        </row>
        <row r="327">
          <cell r="B327">
            <v>325</v>
          </cell>
          <cell r="C327">
            <v>25.7883</v>
          </cell>
          <cell r="D327">
            <v>33</v>
          </cell>
        </row>
        <row r="328">
          <cell r="B328">
            <v>326</v>
          </cell>
          <cell r="C328">
            <v>25.807500000000001</v>
          </cell>
          <cell r="D328">
            <v>33</v>
          </cell>
        </row>
        <row r="329">
          <cell r="B329">
            <v>327</v>
          </cell>
          <cell r="C329">
            <v>25.826599999999999</v>
          </cell>
          <cell r="D329">
            <v>33</v>
          </cell>
        </row>
        <row r="330">
          <cell r="B330">
            <v>328</v>
          </cell>
          <cell r="C330">
            <v>25.845600000000001</v>
          </cell>
          <cell r="D330">
            <v>33</v>
          </cell>
        </row>
        <row r="331">
          <cell r="B331">
            <v>329</v>
          </cell>
          <cell r="C331">
            <v>25.864599999999999</v>
          </cell>
          <cell r="D331">
            <v>33</v>
          </cell>
        </row>
        <row r="332">
          <cell r="B332">
            <v>330</v>
          </cell>
          <cell r="C332">
            <v>25.883500000000002</v>
          </cell>
          <cell r="D332">
            <v>33</v>
          </cell>
        </row>
        <row r="333">
          <cell r="B333">
            <v>331</v>
          </cell>
          <cell r="C333">
            <v>25.9024</v>
          </cell>
          <cell r="D333">
            <v>33</v>
          </cell>
        </row>
        <row r="334">
          <cell r="B334">
            <v>332</v>
          </cell>
          <cell r="C334">
            <v>25.921199999999999</v>
          </cell>
          <cell r="D334">
            <v>33</v>
          </cell>
        </row>
        <row r="335">
          <cell r="B335">
            <v>333</v>
          </cell>
          <cell r="C335">
            <v>25.94</v>
          </cell>
          <cell r="D335">
            <v>33</v>
          </cell>
        </row>
        <row r="336">
          <cell r="B336">
            <v>334</v>
          </cell>
          <cell r="C336">
            <v>25.9587</v>
          </cell>
          <cell r="D336">
            <v>33</v>
          </cell>
        </row>
        <row r="337">
          <cell r="B337">
            <v>335</v>
          </cell>
          <cell r="C337">
            <v>25.977399999999999</v>
          </cell>
          <cell r="D337">
            <v>33</v>
          </cell>
        </row>
        <row r="338">
          <cell r="B338">
            <v>336</v>
          </cell>
          <cell r="C338">
            <v>25.995899999999999</v>
          </cell>
          <cell r="D338">
            <v>33</v>
          </cell>
        </row>
        <row r="339">
          <cell r="B339">
            <v>337</v>
          </cell>
          <cell r="C339">
            <v>26.014500000000002</v>
          </cell>
          <cell r="D339">
            <v>33</v>
          </cell>
        </row>
        <row r="340">
          <cell r="B340">
            <v>338</v>
          </cell>
          <cell r="C340">
            <v>26.033000000000001</v>
          </cell>
          <cell r="D340">
            <v>33</v>
          </cell>
        </row>
        <row r="341">
          <cell r="B341">
            <v>339</v>
          </cell>
          <cell r="C341">
            <v>26.051400000000001</v>
          </cell>
          <cell r="D341">
            <v>33</v>
          </cell>
        </row>
        <row r="342">
          <cell r="B342">
            <v>340</v>
          </cell>
          <cell r="C342">
            <v>26.069800000000001</v>
          </cell>
          <cell r="D342">
            <v>33</v>
          </cell>
        </row>
        <row r="343">
          <cell r="B343">
            <v>341</v>
          </cell>
          <cell r="C343">
            <v>26.088100000000001</v>
          </cell>
          <cell r="D343">
            <v>33</v>
          </cell>
        </row>
        <row r="344">
          <cell r="B344">
            <v>342</v>
          </cell>
          <cell r="C344">
            <v>26.106400000000001</v>
          </cell>
          <cell r="D344">
            <v>33</v>
          </cell>
        </row>
        <row r="345">
          <cell r="B345">
            <v>343</v>
          </cell>
          <cell r="C345">
            <v>26.124600000000001</v>
          </cell>
          <cell r="D345">
            <v>33</v>
          </cell>
        </row>
        <row r="346">
          <cell r="B346">
            <v>344</v>
          </cell>
          <cell r="C346">
            <v>26.142700000000001</v>
          </cell>
          <cell r="D346">
            <v>33</v>
          </cell>
        </row>
        <row r="347">
          <cell r="B347">
            <v>345</v>
          </cell>
          <cell r="C347">
            <v>26.160799999999998</v>
          </cell>
          <cell r="D347">
            <v>33</v>
          </cell>
        </row>
        <row r="348">
          <cell r="B348">
            <v>346</v>
          </cell>
          <cell r="C348">
            <v>26.178899999999999</v>
          </cell>
          <cell r="D348">
            <v>33</v>
          </cell>
        </row>
        <row r="349">
          <cell r="B349">
            <v>347</v>
          </cell>
          <cell r="C349">
            <v>26.196899999999999</v>
          </cell>
          <cell r="D349">
            <v>33</v>
          </cell>
        </row>
        <row r="350">
          <cell r="B350">
            <v>348</v>
          </cell>
          <cell r="C350">
            <v>26.2148</v>
          </cell>
          <cell r="D350">
            <v>33</v>
          </cell>
        </row>
        <row r="351">
          <cell r="B351">
            <v>349</v>
          </cell>
          <cell r="C351">
            <v>26.232700000000001</v>
          </cell>
          <cell r="D351">
            <v>33</v>
          </cell>
        </row>
        <row r="352">
          <cell r="B352">
            <v>350</v>
          </cell>
          <cell r="C352">
            <v>26.250599999999999</v>
          </cell>
          <cell r="D352">
            <v>33</v>
          </cell>
        </row>
        <row r="353">
          <cell r="B353">
            <v>351</v>
          </cell>
          <cell r="C353">
            <v>26.2684</v>
          </cell>
          <cell r="D353">
            <v>33</v>
          </cell>
        </row>
        <row r="354">
          <cell r="B354">
            <v>352</v>
          </cell>
          <cell r="C354">
            <v>26.286100000000001</v>
          </cell>
          <cell r="D354">
            <v>33</v>
          </cell>
        </row>
        <row r="355">
          <cell r="B355">
            <v>353</v>
          </cell>
          <cell r="C355">
            <v>26.303799999999999</v>
          </cell>
          <cell r="D355">
            <v>33</v>
          </cell>
        </row>
        <row r="356">
          <cell r="B356">
            <v>354</v>
          </cell>
          <cell r="C356">
            <v>26.321400000000001</v>
          </cell>
          <cell r="D356">
            <v>33</v>
          </cell>
        </row>
        <row r="357">
          <cell r="B357">
            <v>355</v>
          </cell>
          <cell r="C357">
            <v>26.338999999999999</v>
          </cell>
          <cell r="D357">
            <v>33</v>
          </cell>
        </row>
        <row r="358">
          <cell r="B358">
            <v>356</v>
          </cell>
          <cell r="C358">
            <v>26.3566</v>
          </cell>
          <cell r="D358">
            <v>33</v>
          </cell>
        </row>
        <row r="359">
          <cell r="B359">
            <v>357</v>
          </cell>
          <cell r="C359">
            <v>26.374099999999999</v>
          </cell>
          <cell r="D359">
            <v>33</v>
          </cell>
        </row>
        <row r="360">
          <cell r="B360">
            <v>358</v>
          </cell>
          <cell r="C360">
            <v>26.391500000000001</v>
          </cell>
          <cell r="D360">
            <v>33</v>
          </cell>
        </row>
        <row r="361">
          <cell r="B361">
            <v>359</v>
          </cell>
          <cell r="C361">
            <v>26.408899999999999</v>
          </cell>
          <cell r="D361">
            <v>33</v>
          </cell>
        </row>
        <row r="362">
          <cell r="B362">
            <v>360</v>
          </cell>
          <cell r="C362">
            <v>26.426200000000001</v>
          </cell>
          <cell r="D362">
            <v>33</v>
          </cell>
        </row>
        <row r="363">
          <cell r="B363">
            <v>361</v>
          </cell>
          <cell r="C363">
            <v>26.4435</v>
          </cell>
          <cell r="D363">
            <v>33</v>
          </cell>
        </row>
        <row r="364">
          <cell r="B364">
            <v>362</v>
          </cell>
          <cell r="C364">
            <v>26.460699999999999</v>
          </cell>
          <cell r="D364">
            <v>33</v>
          </cell>
        </row>
        <row r="365">
          <cell r="B365">
            <v>363</v>
          </cell>
          <cell r="C365">
            <v>26.477900000000002</v>
          </cell>
          <cell r="D365">
            <v>33</v>
          </cell>
        </row>
        <row r="366">
          <cell r="B366">
            <v>364</v>
          </cell>
          <cell r="C366">
            <v>26.495100000000001</v>
          </cell>
          <cell r="D366">
            <v>33</v>
          </cell>
        </row>
        <row r="367">
          <cell r="B367">
            <v>365</v>
          </cell>
          <cell r="C367">
            <v>26.5122</v>
          </cell>
          <cell r="D367">
            <v>33</v>
          </cell>
        </row>
        <row r="368">
          <cell r="B368">
            <v>366</v>
          </cell>
          <cell r="C368">
            <v>26.529199999999999</v>
          </cell>
          <cell r="D368">
            <v>33</v>
          </cell>
        </row>
        <row r="369">
          <cell r="B369">
            <v>367</v>
          </cell>
          <cell r="C369">
            <v>26.546199999999999</v>
          </cell>
          <cell r="D369">
            <v>33</v>
          </cell>
        </row>
        <row r="370">
          <cell r="B370">
            <v>368</v>
          </cell>
          <cell r="C370">
            <v>26.563099999999999</v>
          </cell>
          <cell r="D370">
            <v>33</v>
          </cell>
        </row>
        <row r="371">
          <cell r="B371">
            <v>369</v>
          </cell>
          <cell r="C371">
            <v>26.58</v>
          </cell>
          <cell r="D371">
            <v>33</v>
          </cell>
        </row>
        <row r="372">
          <cell r="B372">
            <v>370</v>
          </cell>
          <cell r="C372">
            <v>26.596900000000002</v>
          </cell>
          <cell r="D372">
            <v>33</v>
          </cell>
        </row>
        <row r="373">
          <cell r="B373">
            <v>371</v>
          </cell>
          <cell r="C373">
            <v>26.613700000000001</v>
          </cell>
          <cell r="D373">
            <v>33</v>
          </cell>
        </row>
        <row r="374">
          <cell r="B374">
            <v>372</v>
          </cell>
          <cell r="C374">
            <v>26.630400000000002</v>
          </cell>
          <cell r="D374">
            <v>33</v>
          </cell>
        </row>
        <row r="375">
          <cell r="B375">
            <v>373</v>
          </cell>
          <cell r="C375">
            <v>26.647099999999998</v>
          </cell>
          <cell r="D375">
            <v>33</v>
          </cell>
        </row>
        <row r="376">
          <cell r="B376">
            <v>374</v>
          </cell>
          <cell r="C376">
            <v>26.663799999999998</v>
          </cell>
          <cell r="D376">
            <v>33</v>
          </cell>
        </row>
        <row r="377">
          <cell r="B377">
            <v>375</v>
          </cell>
          <cell r="C377">
            <v>26.680399999999999</v>
          </cell>
          <cell r="D377">
            <v>33</v>
          </cell>
        </row>
        <row r="378">
          <cell r="B378">
            <v>376</v>
          </cell>
          <cell r="C378">
            <v>26.696999999999999</v>
          </cell>
          <cell r="D378">
            <v>33</v>
          </cell>
        </row>
        <row r="379">
          <cell r="B379">
            <v>377</v>
          </cell>
          <cell r="C379">
            <v>26.7135</v>
          </cell>
          <cell r="D379">
            <v>33</v>
          </cell>
        </row>
        <row r="380">
          <cell r="B380">
            <v>378</v>
          </cell>
          <cell r="C380">
            <v>26.729900000000001</v>
          </cell>
          <cell r="D380">
            <v>33</v>
          </cell>
        </row>
        <row r="381">
          <cell r="B381">
            <v>379</v>
          </cell>
          <cell r="C381">
            <v>26.746400000000001</v>
          </cell>
          <cell r="D381">
            <v>33</v>
          </cell>
        </row>
        <row r="382">
          <cell r="B382">
            <v>380</v>
          </cell>
          <cell r="C382">
            <v>26.762699999999999</v>
          </cell>
          <cell r="D382">
            <v>33</v>
          </cell>
        </row>
        <row r="383">
          <cell r="B383">
            <v>381</v>
          </cell>
          <cell r="C383">
            <v>26.7791</v>
          </cell>
          <cell r="D383">
            <v>33</v>
          </cell>
        </row>
        <row r="384">
          <cell r="B384">
            <v>382</v>
          </cell>
          <cell r="C384">
            <v>26.795400000000001</v>
          </cell>
          <cell r="D384">
            <v>33</v>
          </cell>
        </row>
        <row r="385">
          <cell r="B385">
            <v>383</v>
          </cell>
          <cell r="C385">
            <v>26.811599999999999</v>
          </cell>
          <cell r="D385">
            <v>33</v>
          </cell>
        </row>
        <row r="386">
          <cell r="B386">
            <v>384</v>
          </cell>
          <cell r="C386">
            <v>26.8278</v>
          </cell>
          <cell r="D386">
            <v>33</v>
          </cell>
        </row>
        <row r="387">
          <cell r="B387">
            <v>385</v>
          </cell>
          <cell r="C387">
            <v>26.843900000000001</v>
          </cell>
          <cell r="D387">
            <v>33</v>
          </cell>
        </row>
        <row r="388">
          <cell r="B388">
            <v>386</v>
          </cell>
          <cell r="C388">
            <v>26.860099999999999</v>
          </cell>
          <cell r="D388">
            <v>33</v>
          </cell>
        </row>
        <row r="389">
          <cell r="B389">
            <v>387</v>
          </cell>
          <cell r="C389">
            <v>26.876100000000001</v>
          </cell>
          <cell r="D389">
            <v>33</v>
          </cell>
        </row>
        <row r="390">
          <cell r="B390">
            <v>388</v>
          </cell>
          <cell r="C390">
            <v>26.892099999999999</v>
          </cell>
          <cell r="D390">
            <v>33</v>
          </cell>
        </row>
        <row r="391">
          <cell r="B391">
            <v>389</v>
          </cell>
          <cell r="C391">
            <v>26.908100000000001</v>
          </cell>
          <cell r="D391">
            <v>33</v>
          </cell>
        </row>
        <row r="392">
          <cell r="B392">
            <v>390</v>
          </cell>
          <cell r="C392">
            <v>26.923999999999999</v>
          </cell>
          <cell r="D392">
            <v>33</v>
          </cell>
        </row>
        <row r="393">
          <cell r="B393">
            <v>391</v>
          </cell>
          <cell r="C393">
            <v>26.939900000000002</v>
          </cell>
          <cell r="D393">
            <v>33</v>
          </cell>
        </row>
        <row r="394">
          <cell r="B394">
            <v>392</v>
          </cell>
          <cell r="C394">
            <v>26.9557</v>
          </cell>
          <cell r="D394">
            <v>33</v>
          </cell>
        </row>
        <row r="395">
          <cell r="B395">
            <v>393</v>
          </cell>
          <cell r="C395">
            <v>26.971499999999999</v>
          </cell>
          <cell r="D395">
            <v>33</v>
          </cell>
        </row>
        <row r="396">
          <cell r="B396">
            <v>394</v>
          </cell>
          <cell r="C396">
            <v>26.987300000000001</v>
          </cell>
          <cell r="D396">
            <v>33</v>
          </cell>
        </row>
        <row r="397">
          <cell r="B397">
            <v>395</v>
          </cell>
          <cell r="C397">
            <v>27.003</v>
          </cell>
          <cell r="D397">
            <v>33</v>
          </cell>
        </row>
        <row r="398">
          <cell r="B398">
            <v>396</v>
          </cell>
          <cell r="C398">
            <v>27.018599999999999</v>
          </cell>
          <cell r="D398">
            <v>33</v>
          </cell>
        </row>
        <row r="399">
          <cell r="B399">
            <v>397</v>
          </cell>
          <cell r="C399">
            <v>27.034199999999998</v>
          </cell>
          <cell r="D399">
            <v>33</v>
          </cell>
        </row>
        <row r="400">
          <cell r="B400">
            <v>398</v>
          </cell>
          <cell r="C400">
            <v>27.049800000000001</v>
          </cell>
          <cell r="D400">
            <v>33</v>
          </cell>
        </row>
        <row r="401">
          <cell r="B401">
            <v>399</v>
          </cell>
          <cell r="C401">
            <v>27.065300000000001</v>
          </cell>
          <cell r="D401">
            <v>33</v>
          </cell>
        </row>
        <row r="402">
          <cell r="B402">
            <v>400</v>
          </cell>
          <cell r="C402">
            <v>27.0808</v>
          </cell>
          <cell r="D402">
            <v>33</v>
          </cell>
        </row>
        <row r="403">
          <cell r="B403">
            <v>401</v>
          </cell>
          <cell r="C403">
            <v>27.096299999999999</v>
          </cell>
          <cell r="D403">
            <v>33</v>
          </cell>
        </row>
        <row r="404">
          <cell r="B404">
            <v>402</v>
          </cell>
          <cell r="C404">
            <v>27.111699999999999</v>
          </cell>
          <cell r="D404">
            <v>33</v>
          </cell>
        </row>
        <row r="405">
          <cell r="B405">
            <v>403</v>
          </cell>
          <cell r="C405">
            <v>27.126999999999999</v>
          </cell>
          <cell r="D405">
            <v>33</v>
          </cell>
        </row>
        <row r="406">
          <cell r="B406">
            <v>404</v>
          </cell>
          <cell r="C406">
            <v>27.142299999999999</v>
          </cell>
          <cell r="D406">
            <v>33</v>
          </cell>
        </row>
        <row r="407">
          <cell r="B407">
            <v>405</v>
          </cell>
          <cell r="C407">
            <v>27.157599999999999</v>
          </cell>
          <cell r="D407">
            <v>33</v>
          </cell>
        </row>
        <row r="408">
          <cell r="B408">
            <v>406</v>
          </cell>
          <cell r="C408">
            <v>27.172799999999999</v>
          </cell>
          <cell r="D408">
            <v>33</v>
          </cell>
        </row>
        <row r="409">
          <cell r="B409">
            <v>407</v>
          </cell>
          <cell r="C409">
            <v>27.187999999999999</v>
          </cell>
          <cell r="D409">
            <v>33</v>
          </cell>
        </row>
        <row r="410">
          <cell r="B410">
            <v>408</v>
          </cell>
          <cell r="C410">
            <v>27.203199999999999</v>
          </cell>
          <cell r="D410">
            <v>33</v>
          </cell>
        </row>
        <row r="411">
          <cell r="B411">
            <v>409</v>
          </cell>
          <cell r="C411">
            <v>27.218299999999999</v>
          </cell>
          <cell r="D411">
            <v>33</v>
          </cell>
        </row>
        <row r="412">
          <cell r="B412">
            <v>410</v>
          </cell>
          <cell r="C412">
            <v>27.2333</v>
          </cell>
          <cell r="D412">
            <v>33</v>
          </cell>
        </row>
        <row r="413">
          <cell r="B413">
            <v>411</v>
          </cell>
          <cell r="C413">
            <v>27.2483</v>
          </cell>
          <cell r="D413">
            <v>33</v>
          </cell>
        </row>
        <row r="414">
          <cell r="B414">
            <v>412</v>
          </cell>
          <cell r="C414">
            <v>27.263300000000001</v>
          </cell>
          <cell r="D414">
            <v>33</v>
          </cell>
        </row>
        <row r="415">
          <cell r="B415">
            <v>413</v>
          </cell>
          <cell r="C415">
            <v>27.278300000000002</v>
          </cell>
          <cell r="D415">
            <v>33</v>
          </cell>
        </row>
        <row r="416">
          <cell r="B416">
            <v>414</v>
          </cell>
          <cell r="C416">
            <v>27.293099999999999</v>
          </cell>
          <cell r="D416">
            <v>33</v>
          </cell>
        </row>
        <row r="417">
          <cell r="B417">
            <v>415</v>
          </cell>
          <cell r="C417">
            <v>27.308</v>
          </cell>
          <cell r="D417">
            <v>33</v>
          </cell>
        </row>
        <row r="418">
          <cell r="B418">
            <v>416</v>
          </cell>
          <cell r="C418">
            <v>27.322800000000001</v>
          </cell>
          <cell r="D418">
            <v>33</v>
          </cell>
        </row>
        <row r="419">
          <cell r="B419">
            <v>417</v>
          </cell>
          <cell r="C419">
            <v>27.337599999999998</v>
          </cell>
          <cell r="D419">
            <v>33</v>
          </cell>
        </row>
        <row r="420">
          <cell r="B420">
            <v>418</v>
          </cell>
          <cell r="C420">
            <v>27.3523</v>
          </cell>
          <cell r="D420">
            <v>33</v>
          </cell>
        </row>
        <row r="421">
          <cell r="B421">
            <v>419</v>
          </cell>
          <cell r="C421">
            <v>27.367000000000001</v>
          </cell>
          <cell r="D421">
            <v>33</v>
          </cell>
        </row>
        <row r="422">
          <cell r="B422">
            <v>420</v>
          </cell>
          <cell r="C422">
            <v>27.381599999999999</v>
          </cell>
          <cell r="D422">
            <v>33</v>
          </cell>
        </row>
        <row r="423">
          <cell r="B423">
            <v>421</v>
          </cell>
          <cell r="C423">
            <v>27.3962</v>
          </cell>
          <cell r="D423">
            <v>33</v>
          </cell>
        </row>
        <row r="424">
          <cell r="B424">
            <v>422</v>
          </cell>
          <cell r="C424">
            <v>27.410799999999998</v>
          </cell>
          <cell r="D424">
            <v>33</v>
          </cell>
        </row>
        <row r="425">
          <cell r="B425">
            <v>423</v>
          </cell>
          <cell r="C425">
            <v>27.4253</v>
          </cell>
          <cell r="D425">
            <v>33</v>
          </cell>
        </row>
        <row r="426">
          <cell r="B426">
            <v>424</v>
          </cell>
          <cell r="C426">
            <v>27.439800000000002</v>
          </cell>
          <cell r="D426">
            <v>33</v>
          </cell>
        </row>
        <row r="427">
          <cell r="B427">
            <v>425</v>
          </cell>
          <cell r="C427">
            <v>27.4543</v>
          </cell>
          <cell r="D427">
            <v>33</v>
          </cell>
        </row>
        <row r="428">
          <cell r="B428">
            <v>426</v>
          </cell>
          <cell r="C428">
            <v>27.468699999999998</v>
          </cell>
          <cell r="D428">
            <v>33</v>
          </cell>
        </row>
        <row r="429">
          <cell r="B429">
            <v>427</v>
          </cell>
          <cell r="C429">
            <v>27.483000000000001</v>
          </cell>
          <cell r="D429">
            <v>33</v>
          </cell>
        </row>
        <row r="430">
          <cell r="B430">
            <v>428</v>
          </cell>
          <cell r="C430">
            <v>27.497399999999999</v>
          </cell>
          <cell r="D430">
            <v>33</v>
          </cell>
        </row>
        <row r="431">
          <cell r="B431">
            <v>429</v>
          </cell>
          <cell r="C431">
            <v>27.511600000000001</v>
          </cell>
          <cell r="D431">
            <v>33</v>
          </cell>
        </row>
        <row r="432">
          <cell r="B432">
            <v>430</v>
          </cell>
          <cell r="C432">
            <v>27.5259</v>
          </cell>
          <cell r="D432">
            <v>33</v>
          </cell>
        </row>
        <row r="433">
          <cell r="B433">
            <v>431</v>
          </cell>
          <cell r="C433">
            <v>27.540099999999999</v>
          </cell>
          <cell r="D433">
            <v>33</v>
          </cell>
        </row>
        <row r="434">
          <cell r="B434">
            <v>432</v>
          </cell>
          <cell r="C434">
            <v>27.554200000000002</v>
          </cell>
          <cell r="D434">
            <v>33</v>
          </cell>
        </row>
        <row r="435">
          <cell r="B435">
            <v>433</v>
          </cell>
          <cell r="C435">
            <v>27.5684</v>
          </cell>
          <cell r="D435">
            <v>33</v>
          </cell>
        </row>
        <row r="436">
          <cell r="B436">
            <v>434</v>
          </cell>
          <cell r="C436">
            <v>27.5825</v>
          </cell>
          <cell r="D436">
            <v>33</v>
          </cell>
        </row>
        <row r="437">
          <cell r="B437">
            <v>435</v>
          </cell>
          <cell r="C437">
            <v>27.596499999999999</v>
          </cell>
          <cell r="D437">
            <v>33</v>
          </cell>
        </row>
        <row r="438">
          <cell r="B438">
            <v>436</v>
          </cell>
          <cell r="C438">
            <v>27.610499999999998</v>
          </cell>
          <cell r="D438">
            <v>33</v>
          </cell>
        </row>
        <row r="439">
          <cell r="B439">
            <v>437</v>
          </cell>
          <cell r="C439">
            <v>27.624500000000001</v>
          </cell>
          <cell r="D439">
            <v>33</v>
          </cell>
        </row>
        <row r="440">
          <cell r="B440">
            <v>438</v>
          </cell>
          <cell r="C440">
            <v>27.638400000000001</v>
          </cell>
          <cell r="D440">
            <v>33</v>
          </cell>
        </row>
        <row r="441">
          <cell r="B441">
            <v>439</v>
          </cell>
          <cell r="C441">
            <v>27.6523</v>
          </cell>
          <cell r="D441">
            <v>33</v>
          </cell>
        </row>
        <row r="442">
          <cell r="B442">
            <v>440</v>
          </cell>
          <cell r="C442">
            <v>27.6661</v>
          </cell>
          <cell r="D442">
            <v>33</v>
          </cell>
        </row>
        <row r="443">
          <cell r="B443">
            <v>441</v>
          </cell>
          <cell r="C443">
            <v>27.68</v>
          </cell>
          <cell r="D443">
            <v>33</v>
          </cell>
        </row>
        <row r="444">
          <cell r="B444">
            <v>442</v>
          </cell>
          <cell r="C444">
            <v>27.6937</v>
          </cell>
          <cell r="D444">
            <v>33</v>
          </cell>
        </row>
        <row r="445">
          <cell r="B445">
            <v>443</v>
          </cell>
          <cell r="C445">
            <v>27.7075</v>
          </cell>
          <cell r="D445">
            <v>33</v>
          </cell>
        </row>
        <row r="446">
          <cell r="B446">
            <v>444</v>
          </cell>
          <cell r="C446">
            <v>27.7212</v>
          </cell>
          <cell r="D446">
            <v>33</v>
          </cell>
        </row>
        <row r="447">
          <cell r="B447">
            <v>445</v>
          </cell>
          <cell r="C447">
            <v>27.7348</v>
          </cell>
          <cell r="D447">
            <v>33</v>
          </cell>
        </row>
        <row r="448">
          <cell r="B448">
            <v>446</v>
          </cell>
          <cell r="C448">
            <v>27.7484</v>
          </cell>
          <cell r="D448">
            <v>33</v>
          </cell>
        </row>
        <row r="449">
          <cell r="B449">
            <v>447</v>
          </cell>
          <cell r="C449">
            <v>27.762</v>
          </cell>
          <cell r="D449">
            <v>33</v>
          </cell>
        </row>
        <row r="450">
          <cell r="B450">
            <v>448</v>
          </cell>
          <cell r="C450">
            <v>27.775600000000001</v>
          </cell>
          <cell r="D450">
            <v>33</v>
          </cell>
        </row>
        <row r="451">
          <cell r="B451">
            <v>449</v>
          </cell>
          <cell r="C451">
            <v>27.789100000000001</v>
          </cell>
          <cell r="D451">
            <v>33</v>
          </cell>
        </row>
        <row r="452">
          <cell r="B452">
            <v>450</v>
          </cell>
          <cell r="C452">
            <v>27.802499999999998</v>
          </cell>
          <cell r="D452">
            <v>33</v>
          </cell>
        </row>
        <row r="453">
          <cell r="B453">
            <v>451</v>
          </cell>
          <cell r="C453">
            <v>27.815999999999999</v>
          </cell>
          <cell r="D453">
            <v>33</v>
          </cell>
        </row>
        <row r="454">
          <cell r="B454">
            <v>452</v>
          </cell>
          <cell r="C454">
            <v>27.8293</v>
          </cell>
          <cell r="D454">
            <v>33</v>
          </cell>
        </row>
        <row r="455">
          <cell r="B455">
            <v>453</v>
          </cell>
          <cell r="C455">
            <v>27.842700000000001</v>
          </cell>
          <cell r="D455">
            <v>33</v>
          </cell>
        </row>
        <row r="456">
          <cell r="B456">
            <v>454</v>
          </cell>
          <cell r="C456">
            <v>27.856000000000002</v>
          </cell>
          <cell r="D456">
            <v>33</v>
          </cell>
        </row>
        <row r="457">
          <cell r="B457">
            <v>455</v>
          </cell>
          <cell r="C457">
            <v>27.869299999999999</v>
          </cell>
          <cell r="D457">
            <v>33</v>
          </cell>
        </row>
        <row r="458">
          <cell r="B458">
            <v>456</v>
          </cell>
          <cell r="C458">
            <v>27.8825</v>
          </cell>
          <cell r="D458">
            <v>33</v>
          </cell>
        </row>
        <row r="459">
          <cell r="B459">
            <v>457</v>
          </cell>
          <cell r="C459">
            <v>27.895700000000001</v>
          </cell>
          <cell r="D459">
            <v>33</v>
          </cell>
        </row>
        <row r="460">
          <cell r="B460">
            <v>458</v>
          </cell>
          <cell r="C460">
            <v>27.908899999999999</v>
          </cell>
          <cell r="D460">
            <v>33</v>
          </cell>
        </row>
        <row r="461">
          <cell r="B461">
            <v>459</v>
          </cell>
          <cell r="C461">
            <v>27.922000000000001</v>
          </cell>
          <cell r="D461">
            <v>33</v>
          </cell>
        </row>
        <row r="462">
          <cell r="B462">
            <v>460</v>
          </cell>
          <cell r="C462">
            <v>27.935099999999998</v>
          </cell>
          <cell r="D462">
            <v>33</v>
          </cell>
        </row>
        <row r="463">
          <cell r="B463">
            <v>461</v>
          </cell>
          <cell r="C463">
            <v>27.9482</v>
          </cell>
          <cell r="D463">
            <v>33</v>
          </cell>
        </row>
        <row r="464">
          <cell r="B464">
            <v>462</v>
          </cell>
          <cell r="C464">
            <v>27.961200000000002</v>
          </cell>
          <cell r="D464">
            <v>33</v>
          </cell>
        </row>
        <row r="465">
          <cell r="B465">
            <v>463</v>
          </cell>
          <cell r="C465">
            <v>27.9742</v>
          </cell>
          <cell r="D465">
            <v>33</v>
          </cell>
        </row>
        <row r="466">
          <cell r="B466">
            <v>464</v>
          </cell>
          <cell r="C466">
            <v>27.987100000000002</v>
          </cell>
          <cell r="D466">
            <v>33</v>
          </cell>
        </row>
        <row r="467">
          <cell r="B467">
            <v>465</v>
          </cell>
          <cell r="C467">
            <v>28</v>
          </cell>
          <cell r="D467">
            <v>33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C7D1-108A-479C-9E88-F7CB8E9A7D72}">
  <dimension ref="A1:W46"/>
  <sheetViews>
    <sheetView showGridLines="0" zoomScale="70" zoomScaleNormal="70" workbookViewId="0">
      <selection activeCell="N9" sqref="N9"/>
    </sheetView>
  </sheetViews>
  <sheetFormatPr defaultRowHeight="14.4" x14ac:dyDescent="0.3"/>
  <cols>
    <col min="1" max="1" width="21.6640625" style="9" bestFit="1" customWidth="1"/>
    <col min="2" max="2" width="19.5546875" style="49" bestFit="1" customWidth="1"/>
    <col min="3" max="3" width="17.5546875" bestFit="1" customWidth="1"/>
    <col min="4" max="4" width="10.33203125" bestFit="1" customWidth="1"/>
    <col min="5" max="5" width="8.88671875" style="36" customWidth="1"/>
    <col min="6" max="6" width="5.5546875" style="36" bestFit="1" customWidth="1"/>
    <col min="7" max="11" width="3" bestFit="1" customWidth="1"/>
  </cols>
  <sheetData>
    <row r="1" spans="1:11" x14ac:dyDescent="0.3">
      <c r="A1" s="139" t="s">
        <v>10</v>
      </c>
      <c r="B1" s="141" t="s">
        <v>0</v>
      </c>
      <c r="C1" s="143" t="s">
        <v>87</v>
      </c>
      <c r="D1" s="137" t="s">
        <v>123</v>
      </c>
      <c r="E1" s="138"/>
      <c r="F1" s="133" t="s">
        <v>1</v>
      </c>
      <c r="G1" s="131" t="s">
        <v>41</v>
      </c>
      <c r="H1" s="132"/>
      <c r="I1" s="132"/>
      <c r="J1" s="132"/>
      <c r="K1" s="133"/>
    </row>
    <row r="2" spans="1:11" ht="43.8" customHeight="1" x14ac:dyDescent="0.3">
      <c r="A2" s="140"/>
      <c r="B2" s="142"/>
      <c r="C2" s="144"/>
      <c r="D2" s="50" t="s">
        <v>124</v>
      </c>
      <c r="E2" s="50" t="s">
        <v>125</v>
      </c>
      <c r="F2" s="136"/>
      <c r="G2" s="134"/>
      <c r="H2" s="135"/>
      <c r="I2" s="135"/>
      <c r="J2" s="135"/>
      <c r="K2" s="136"/>
    </row>
    <row r="3" spans="1:11" x14ac:dyDescent="0.3">
      <c r="A3" s="19"/>
      <c r="B3" s="47"/>
      <c r="C3" s="20"/>
      <c r="D3" s="20"/>
      <c r="E3" s="51"/>
      <c r="F3" s="37"/>
      <c r="G3" s="45" t="s">
        <v>5</v>
      </c>
      <c r="H3" s="46" t="s">
        <v>6</v>
      </c>
      <c r="I3" s="46" t="s">
        <v>7</v>
      </c>
      <c r="J3" s="46" t="s">
        <v>8</v>
      </c>
      <c r="K3" s="46" t="s">
        <v>9</v>
      </c>
    </row>
    <row r="4" spans="1:11" x14ac:dyDescent="0.3">
      <c r="A4" s="12" t="s">
        <v>12</v>
      </c>
      <c r="B4" s="31"/>
      <c r="C4" s="12"/>
      <c r="D4" s="12"/>
      <c r="E4" s="31"/>
      <c r="F4" s="31"/>
      <c r="G4" s="23"/>
      <c r="H4" s="23"/>
      <c r="I4" s="23"/>
      <c r="J4" s="23"/>
      <c r="K4" s="24"/>
    </row>
    <row r="5" spans="1:11" x14ac:dyDescent="0.3">
      <c r="A5" s="10" t="s">
        <v>13</v>
      </c>
      <c r="B5" s="32"/>
      <c r="C5" s="10"/>
      <c r="D5" s="10"/>
      <c r="E5" s="32"/>
      <c r="F5" s="52"/>
      <c r="G5" s="25"/>
      <c r="H5" s="11"/>
      <c r="I5" s="11"/>
      <c r="J5" s="11"/>
      <c r="K5" s="3"/>
    </row>
    <row r="6" spans="1:11" x14ac:dyDescent="0.3">
      <c r="A6" s="2" t="s">
        <v>14</v>
      </c>
      <c r="B6" s="33" t="s">
        <v>49</v>
      </c>
      <c r="C6" s="18" t="s">
        <v>48</v>
      </c>
      <c r="D6" s="18" t="s">
        <v>71</v>
      </c>
      <c r="E6" s="18" t="s">
        <v>75</v>
      </c>
      <c r="F6" s="18" t="s">
        <v>72</v>
      </c>
      <c r="G6" s="1"/>
      <c r="H6" s="1"/>
      <c r="I6" s="1" t="s">
        <v>79</v>
      </c>
      <c r="J6" s="1" t="s">
        <v>79</v>
      </c>
      <c r="K6" s="1"/>
    </row>
    <row r="7" spans="1:11" x14ac:dyDescent="0.3">
      <c r="A7" s="2" t="s">
        <v>15</v>
      </c>
      <c r="B7" s="33" t="s">
        <v>50</v>
      </c>
      <c r="C7" s="18" t="s">
        <v>61</v>
      </c>
      <c r="D7" s="18" t="s">
        <v>122</v>
      </c>
      <c r="E7" s="18" t="s">
        <v>75</v>
      </c>
      <c r="F7" s="18" t="s">
        <v>72</v>
      </c>
      <c r="G7" s="1" t="s">
        <v>79</v>
      </c>
      <c r="H7" s="1"/>
      <c r="I7" s="1"/>
      <c r="J7" s="1"/>
      <c r="K7" s="1"/>
    </row>
    <row r="8" spans="1:11" x14ac:dyDescent="0.3">
      <c r="A8" s="3" t="s">
        <v>16</v>
      </c>
      <c r="B8" s="34"/>
      <c r="C8" s="29"/>
      <c r="D8" s="29"/>
      <c r="E8" s="29"/>
      <c r="F8" s="29"/>
      <c r="G8" s="25"/>
      <c r="H8" s="11"/>
      <c r="I8" s="11"/>
      <c r="J8" s="11"/>
      <c r="K8" s="3"/>
    </row>
    <row r="9" spans="1:11" x14ac:dyDescent="0.3">
      <c r="A9" s="2" t="s">
        <v>17</v>
      </c>
      <c r="B9" s="33" t="s">
        <v>51</v>
      </c>
      <c r="C9" s="18" t="s">
        <v>62</v>
      </c>
      <c r="D9" s="18" t="s">
        <v>71</v>
      </c>
      <c r="E9" s="18" t="s">
        <v>71</v>
      </c>
      <c r="F9" s="18" t="s">
        <v>72</v>
      </c>
      <c r="G9" s="1"/>
      <c r="H9" s="1" t="s">
        <v>79</v>
      </c>
      <c r="I9" s="1" t="s">
        <v>79</v>
      </c>
      <c r="J9" s="1" t="s">
        <v>79</v>
      </c>
      <c r="K9" s="1" t="s">
        <v>79</v>
      </c>
    </row>
    <row r="10" spans="1:11" x14ac:dyDescent="0.3">
      <c r="A10" s="3" t="s">
        <v>18</v>
      </c>
      <c r="B10" s="34"/>
      <c r="C10" s="29"/>
      <c r="D10" s="29"/>
      <c r="E10" s="29"/>
      <c r="F10" s="29"/>
      <c r="G10" s="25"/>
      <c r="H10" s="11"/>
      <c r="I10" s="11"/>
      <c r="J10" s="11"/>
      <c r="K10" s="3"/>
    </row>
    <row r="11" spans="1:11" x14ac:dyDescent="0.3">
      <c r="A11" s="2" t="s">
        <v>19</v>
      </c>
      <c r="B11" s="33" t="s">
        <v>52</v>
      </c>
      <c r="C11" s="18" t="s">
        <v>62</v>
      </c>
      <c r="D11" s="18" t="s">
        <v>71</v>
      </c>
      <c r="E11" s="18" t="s">
        <v>71</v>
      </c>
      <c r="F11" s="18" t="s">
        <v>72</v>
      </c>
      <c r="G11" s="1"/>
      <c r="H11" s="1"/>
      <c r="I11" s="1" t="s">
        <v>79</v>
      </c>
      <c r="J11" s="1" t="s">
        <v>79</v>
      </c>
      <c r="K11" s="1" t="s">
        <v>79</v>
      </c>
    </row>
    <row r="12" spans="1:11" x14ac:dyDescent="0.3">
      <c r="A12" s="2" t="s">
        <v>20</v>
      </c>
      <c r="B12" s="33" t="s">
        <v>53</v>
      </c>
      <c r="C12" s="18" t="s">
        <v>63</v>
      </c>
      <c r="D12" s="18" t="s">
        <v>71</v>
      </c>
      <c r="E12" s="18" t="s">
        <v>71</v>
      </c>
      <c r="F12" s="18" t="s">
        <v>72</v>
      </c>
      <c r="G12" s="1"/>
      <c r="H12" s="1"/>
      <c r="I12" s="1" t="s">
        <v>79</v>
      </c>
      <c r="J12" s="1"/>
      <c r="K12" s="1"/>
    </row>
    <row r="13" spans="1:11" x14ac:dyDescent="0.3">
      <c r="A13" s="2" t="s">
        <v>74</v>
      </c>
      <c r="B13" s="33" t="s">
        <v>53</v>
      </c>
      <c r="C13" s="18" t="s">
        <v>62</v>
      </c>
      <c r="D13" s="18" t="s">
        <v>71</v>
      </c>
      <c r="E13" s="18" t="s">
        <v>71</v>
      </c>
      <c r="F13" s="18" t="s">
        <v>72</v>
      </c>
      <c r="G13" s="1"/>
      <c r="H13" s="1"/>
      <c r="I13" s="1"/>
      <c r="J13" s="1" t="s">
        <v>79</v>
      </c>
      <c r="K13" s="1" t="s">
        <v>79</v>
      </c>
    </row>
    <row r="14" spans="1:11" x14ac:dyDescent="0.3">
      <c r="A14" s="2" t="s">
        <v>24</v>
      </c>
      <c r="B14" s="33" t="s">
        <v>53</v>
      </c>
      <c r="C14" s="18" t="s">
        <v>64</v>
      </c>
      <c r="D14" s="18" t="s">
        <v>71</v>
      </c>
      <c r="E14" s="18" t="s">
        <v>71</v>
      </c>
      <c r="F14" s="18" t="s">
        <v>72</v>
      </c>
      <c r="G14" s="1" t="s">
        <v>79</v>
      </c>
      <c r="H14" s="1" t="s">
        <v>79</v>
      </c>
      <c r="I14" s="1" t="s">
        <v>79</v>
      </c>
      <c r="J14" s="1"/>
      <c r="K14" s="1" t="s">
        <v>79</v>
      </c>
    </row>
    <row r="15" spans="1:11" x14ac:dyDescent="0.3">
      <c r="A15" s="2" t="s">
        <v>21</v>
      </c>
      <c r="B15" s="33" t="s">
        <v>53</v>
      </c>
      <c r="C15" s="18" t="s">
        <v>64</v>
      </c>
      <c r="D15" s="18" t="s">
        <v>71</v>
      </c>
      <c r="E15" s="18" t="s">
        <v>71</v>
      </c>
      <c r="F15" s="18" t="s">
        <v>72</v>
      </c>
      <c r="G15" s="1" t="s">
        <v>79</v>
      </c>
      <c r="H15" s="1" t="s">
        <v>79</v>
      </c>
      <c r="I15" s="1" t="s">
        <v>79</v>
      </c>
      <c r="J15" s="1" t="s">
        <v>79</v>
      </c>
      <c r="K15" s="1" t="s">
        <v>79</v>
      </c>
    </row>
    <row r="16" spans="1:11" x14ac:dyDescent="0.3">
      <c r="A16" s="2" t="s">
        <v>22</v>
      </c>
      <c r="B16" s="33" t="s">
        <v>53</v>
      </c>
      <c r="C16" s="18" t="s">
        <v>65</v>
      </c>
      <c r="D16" s="18" t="s">
        <v>71</v>
      </c>
      <c r="E16" s="18" t="s">
        <v>71</v>
      </c>
      <c r="F16" s="18" t="s">
        <v>72</v>
      </c>
      <c r="G16" s="1"/>
      <c r="H16" s="1"/>
      <c r="I16" s="1"/>
      <c r="J16" s="1" t="s">
        <v>79</v>
      </c>
      <c r="K16" s="1"/>
    </row>
    <row r="17" spans="1:11" x14ac:dyDescent="0.3">
      <c r="A17" s="28" t="s">
        <v>23</v>
      </c>
      <c r="B17" s="33" t="s">
        <v>66</v>
      </c>
      <c r="C17" s="30" t="s">
        <v>62</v>
      </c>
      <c r="D17" s="18" t="s">
        <v>71</v>
      </c>
      <c r="E17" s="18" t="s">
        <v>71</v>
      </c>
      <c r="F17" s="18" t="s">
        <v>72</v>
      </c>
      <c r="G17" s="1" t="s">
        <v>79</v>
      </c>
      <c r="H17" s="1" t="s">
        <v>79</v>
      </c>
      <c r="I17" s="1" t="s">
        <v>79</v>
      </c>
      <c r="J17" s="1" t="s">
        <v>79</v>
      </c>
      <c r="K17" s="1"/>
    </row>
    <row r="18" spans="1:11" x14ac:dyDescent="0.3">
      <c r="A18" s="3" t="s">
        <v>25</v>
      </c>
      <c r="B18" s="34"/>
      <c r="C18" s="29"/>
      <c r="D18" s="29"/>
      <c r="E18" s="29"/>
      <c r="F18" s="29"/>
      <c r="G18" s="25"/>
      <c r="H18" s="11"/>
      <c r="I18" s="11"/>
      <c r="J18" s="11"/>
      <c r="K18" s="3"/>
    </row>
    <row r="19" spans="1:11" x14ac:dyDescent="0.3">
      <c r="A19" s="4" t="s">
        <v>26</v>
      </c>
      <c r="B19" s="33" t="s">
        <v>54</v>
      </c>
      <c r="C19" s="18" t="s">
        <v>67</v>
      </c>
      <c r="D19" s="18" t="s">
        <v>71</v>
      </c>
      <c r="E19" s="18" t="s">
        <v>71</v>
      </c>
      <c r="F19" s="18" t="s">
        <v>72</v>
      </c>
      <c r="G19" s="1" t="s">
        <v>79</v>
      </c>
      <c r="H19" s="1" t="s">
        <v>79</v>
      </c>
      <c r="I19" s="1"/>
      <c r="J19" s="1" t="s">
        <v>79</v>
      </c>
      <c r="K19" s="1" t="s">
        <v>79</v>
      </c>
    </row>
    <row r="20" spans="1:11" x14ac:dyDescent="0.3">
      <c r="A20" s="4" t="s">
        <v>27</v>
      </c>
      <c r="B20" s="33" t="s">
        <v>51</v>
      </c>
      <c r="C20" s="18" t="s">
        <v>62</v>
      </c>
      <c r="D20" s="18" t="s">
        <v>71</v>
      </c>
      <c r="E20" s="18" t="s">
        <v>71</v>
      </c>
      <c r="F20" s="18" t="s">
        <v>72</v>
      </c>
      <c r="G20" s="1"/>
      <c r="H20" s="1"/>
      <c r="I20" s="1" t="s">
        <v>79</v>
      </c>
      <c r="J20" s="1" t="s">
        <v>79</v>
      </c>
      <c r="K20" s="1"/>
    </row>
    <row r="21" spans="1:11" x14ac:dyDescent="0.3">
      <c r="A21" s="13" t="s">
        <v>90</v>
      </c>
      <c r="B21" s="31"/>
      <c r="C21" s="31"/>
      <c r="D21" s="31"/>
      <c r="E21" s="31"/>
      <c r="F21" s="31"/>
      <c r="G21" s="12"/>
      <c r="H21" s="12"/>
      <c r="I21" s="12"/>
      <c r="J21" s="12"/>
      <c r="K21" s="16"/>
    </row>
    <row r="22" spans="1:11" x14ac:dyDescent="0.3">
      <c r="A22" s="6" t="s">
        <v>47</v>
      </c>
      <c r="B22" s="34"/>
      <c r="C22" s="29"/>
      <c r="D22" s="29"/>
      <c r="E22" s="29"/>
      <c r="F22" s="29"/>
      <c r="G22" s="25"/>
      <c r="H22" s="11"/>
      <c r="I22" s="11"/>
      <c r="J22" s="11"/>
      <c r="K22" s="3"/>
    </row>
    <row r="23" spans="1:11" x14ac:dyDescent="0.3">
      <c r="A23" s="4" t="s">
        <v>46</v>
      </c>
      <c r="B23" s="33" t="s">
        <v>55</v>
      </c>
      <c r="C23" s="18" t="s">
        <v>61</v>
      </c>
      <c r="D23" s="18" t="s">
        <v>71</v>
      </c>
      <c r="E23" s="18" t="s">
        <v>71</v>
      </c>
      <c r="F23" s="18" t="s">
        <v>72</v>
      </c>
      <c r="G23" s="1"/>
      <c r="H23" s="1"/>
      <c r="I23" s="1"/>
      <c r="J23" s="1" t="s">
        <v>79</v>
      </c>
      <c r="K23" s="1"/>
    </row>
    <row r="24" spans="1:11" x14ac:dyDescent="0.3">
      <c r="A24" s="13" t="s">
        <v>89</v>
      </c>
      <c r="B24" s="31"/>
      <c r="C24" s="31"/>
      <c r="D24" s="31"/>
      <c r="E24" s="31"/>
      <c r="F24" s="31"/>
      <c r="G24" s="12"/>
      <c r="H24" s="12"/>
      <c r="I24" s="12"/>
      <c r="J24" s="12"/>
      <c r="K24" s="16"/>
    </row>
    <row r="25" spans="1:11" x14ac:dyDescent="0.3">
      <c r="A25" s="10" t="s">
        <v>28</v>
      </c>
      <c r="B25" s="32"/>
      <c r="C25" s="32"/>
      <c r="D25" s="32"/>
      <c r="E25" s="32"/>
      <c r="F25" s="32"/>
      <c r="G25" s="25"/>
      <c r="H25" s="11"/>
      <c r="I25" s="11"/>
      <c r="J25" s="11"/>
      <c r="K25" s="3"/>
    </row>
    <row r="26" spans="1:11" x14ac:dyDescent="0.3">
      <c r="A26" s="4" t="s">
        <v>29</v>
      </c>
      <c r="B26" s="33" t="s">
        <v>56</v>
      </c>
      <c r="C26" s="18" t="s">
        <v>68</v>
      </c>
      <c r="D26" s="18" t="s">
        <v>71</v>
      </c>
      <c r="E26" s="18" t="s">
        <v>71</v>
      </c>
      <c r="F26" s="18" t="s">
        <v>72</v>
      </c>
      <c r="G26" s="1" t="s">
        <v>79</v>
      </c>
      <c r="H26" s="1"/>
      <c r="I26" s="1" t="s">
        <v>79</v>
      </c>
      <c r="J26" s="1"/>
      <c r="K26" s="1" t="s">
        <v>79</v>
      </c>
    </row>
    <row r="27" spans="1:11" s="8" customFormat="1" x14ac:dyDescent="0.3">
      <c r="A27" s="4" t="s">
        <v>30</v>
      </c>
      <c r="B27" s="33" t="s">
        <v>56</v>
      </c>
      <c r="C27" s="33" t="s">
        <v>63</v>
      </c>
      <c r="D27" s="18" t="s">
        <v>71</v>
      </c>
      <c r="E27" s="18" t="s">
        <v>71</v>
      </c>
      <c r="F27" s="18" t="s">
        <v>72</v>
      </c>
      <c r="G27" s="7"/>
      <c r="H27" s="7"/>
      <c r="I27" s="27" t="s">
        <v>79</v>
      </c>
      <c r="J27" s="27" t="s">
        <v>79</v>
      </c>
      <c r="K27" s="27" t="s">
        <v>79</v>
      </c>
    </row>
    <row r="28" spans="1:11" x14ac:dyDescent="0.3">
      <c r="A28" s="4" t="s">
        <v>31</v>
      </c>
      <c r="B28" s="33" t="s">
        <v>56</v>
      </c>
      <c r="C28" s="33" t="s">
        <v>68</v>
      </c>
      <c r="D28" s="18" t="s">
        <v>71</v>
      </c>
      <c r="E28" s="18" t="s">
        <v>71</v>
      </c>
      <c r="F28" s="18" t="s">
        <v>72</v>
      </c>
      <c r="G28" s="1"/>
      <c r="H28" s="1"/>
      <c r="I28" s="1"/>
      <c r="J28" s="1"/>
      <c r="K28" s="1" t="s">
        <v>79</v>
      </c>
    </row>
    <row r="29" spans="1:11" x14ac:dyDescent="0.3">
      <c r="A29" s="4" t="s">
        <v>32</v>
      </c>
      <c r="B29" s="33" t="s">
        <v>56</v>
      </c>
      <c r="C29" s="33" t="s">
        <v>63</v>
      </c>
      <c r="D29" s="18" t="s">
        <v>71</v>
      </c>
      <c r="E29" s="18" t="s">
        <v>75</v>
      </c>
      <c r="F29" s="18" t="s">
        <v>72</v>
      </c>
      <c r="G29" s="1"/>
      <c r="H29" s="1"/>
      <c r="I29" s="1" t="s">
        <v>79</v>
      </c>
      <c r="J29" s="1"/>
      <c r="K29" s="1"/>
    </row>
    <row r="30" spans="1:11" x14ac:dyDescent="0.3">
      <c r="A30" s="6" t="s">
        <v>33</v>
      </c>
      <c r="B30" s="34"/>
      <c r="C30" s="34"/>
      <c r="D30" s="34"/>
      <c r="E30" s="29"/>
      <c r="F30" s="29"/>
      <c r="G30" s="25"/>
      <c r="H30" s="11"/>
      <c r="I30" s="11"/>
      <c r="J30" s="11"/>
      <c r="K30" s="3"/>
    </row>
    <row r="31" spans="1:11" x14ac:dyDescent="0.3">
      <c r="A31" s="4" t="s">
        <v>34</v>
      </c>
      <c r="B31" s="33" t="s">
        <v>58</v>
      </c>
      <c r="C31" s="33" t="s">
        <v>61</v>
      </c>
      <c r="D31" s="33" t="s">
        <v>71</v>
      </c>
      <c r="E31" s="18" t="s">
        <v>71</v>
      </c>
      <c r="F31" s="18" t="s">
        <v>72</v>
      </c>
      <c r="G31" s="1"/>
      <c r="H31" s="1"/>
      <c r="I31" s="1"/>
      <c r="J31" s="1"/>
      <c r="K31" s="1" t="s">
        <v>79</v>
      </c>
    </row>
    <row r="32" spans="1:11" x14ac:dyDescent="0.3">
      <c r="A32" s="4" t="s">
        <v>35</v>
      </c>
      <c r="B32" s="33" t="s">
        <v>58</v>
      </c>
      <c r="C32" s="33" t="s">
        <v>69</v>
      </c>
      <c r="D32" s="33" t="s">
        <v>71</v>
      </c>
      <c r="E32" s="18" t="s">
        <v>71</v>
      </c>
      <c r="F32" s="18" t="s">
        <v>72</v>
      </c>
      <c r="G32" s="1"/>
      <c r="H32" s="1" t="s">
        <v>79</v>
      </c>
      <c r="I32" s="1" t="s">
        <v>79</v>
      </c>
      <c r="J32" s="1" t="s">
        <v>79</v>
      </c>
      <c r="K32" s="1" t="s">
        <v>79</v>
      </c>
    </row>
    <row r="33" spans="1:23" x14ac:dyDescent="0.3">
      <c r="A33" s="6" t="s">
        <v>36</v>
      </c>
      <c r="B33" s="34"/>
      <c r="C33" s="34"/>
      <c r="D33" s="34"/>
      <c r="E33" s="29"/>
      <c r="F33" s="29"/>
      <c r="G33" s="25"/>
      <c r="H33" s="11"/>
      <c r="I33" s="11"/>
      <c r="J33" s="11"/>
      <c r="K33" s="3"/>
    </row>
    <row r="34" spans="1:23" x14ac:dyDescent="0.3">
      <c r="A34" s="4" t="s">
        <v>76</v>
      </c>
      <c r="B34" s="33" t="s">
        <v>57</v>
      </c>
      <c r="C34" s="33" t="s">
        <v>63</v>
      </c>
      <c r="D34" s="33" t="s">
        <v>71</v>
      </c>
      <c r="E34" s="33" t="s">
        <v>71</v>
      </c>
      <c r="F34" s="33" t="s">
        <v>72</v>
      </c>
      <c r="G34" s="27"/>
      <c r="H34" s="27"/>
      <c r="I34" s="27"/>
      <c r="J34" s="27" t="s">
        <v>79</v>
      </c>
      <c r="K34" s="27"/>
    </row>
    <row r="35" spans="1:23" x14ac:dyDescent="0.3">
      <c r="A35" s="4" t="s">
        <v>37</v>
      </c>
      <c r="B35" s="33" t="s">
        <v>57</v>
      </c>
      <c r="C35" s="33" t="s">
        <v>68</v>
      </c>
      <c r="D35" s="33" t="s">
        <v>71</v>
      </c>
      <c r="E35" s="33" t="s">
        <v>71</v>
      </c>
      <c r="F35" s="33" t="s">
        <v>72</v>
      </c>
      <c r="G35" s="27" t="s">
        <v>79</v>
      </c>
      <c r="H35" s="27" t="s">
        <v>79</v>
      </c>
      <c r="I35" s="27" t="s">
        <v>79</v>
      </c>
      <c r="J35" s="27" t="s">
        <v>79</v>
      </c>
      <c r="K35" s="27" t="s">
        <v>79</v>
      </c>
    </row>
    <row r="36" spans="1:23" x14ac:dyDescent="0.3">
      <c r="A36" s="6" t="s">
        <v>77</v>
      </c>
      <c r="B36" s="34"/>
      <c r="C36" s="34"/>
      <c r="D36" s="34"/>
      <c r="E36" s="34"/>
      <c r="F36" s="34"/>
      <c r="G36" s="25"/>
      <c r="H36" s="11"/>
      <c r="I36" s="11"/>
      <c r="J36" s="11"/>
      <c r="K36" s="3"/>
    </row>
    <row r="37" spans="1:23" x14ac:dyDescent="0.3">
      <c r="A37" s="4" t="s">
        <v>38</v>
      </c>
      <c r="B37" s="33" t="s">
        <v>58</v>
      </c>
      <c r="C37" s="33" t="s">
        <v>68</v>
      </c>
      <c r="D37" s="33" t="s">
        <v>71</v>
      </c>
      <c r="E37" s="33" t="s">
        <v>71</v>
      </c>
      <c r="F37" s="33" t="s">
        <v>72</v>
      </c>
      <c r="G37" s="27" t="s">
        <v>79</v>
      </c>
      <c r="H37" s="27" t="s">
        <v>79</v>
      </c>
      <c r="I37" s="27"/>
      <c r="J37" s="27"/>
      <c r="K37" s="27"/>
    </row>
    <row r="38" spans="1:23" x14ac:dyDescent="0.3">
      <c r="A38" s="6" t="s">
        <v>39</v>
      </c>
      <c r="B38" s="34"/>
      <c r="C38" s="34"/>
      <c r="D38" s="34"/>
      <c r="E38" s="34"/>
      <c r="F38" s="34"/>
      <c r="G38" s="25"/>
      <c r="H38" s="11"/>
      <c r="I38" s="11"/>
      <c r="J38" s="11"/>
      <c r="K38" s="3"/>
      <c r="N38" s="21"/>
      <c r="O38" s="22"/>
      <c r="P38" s="22"/>
      <c r="Q38" s="22"/>
      <c r="R38" s="22"/>
      <c r="S38" s="22"/>
      <c r="T38" s="22"/>
      <c r="U38" s="22"/>
      <c r="V38" s="22"/>
      <c r="W38" s="22"/>
    </row>
    <row r="39" spans="1:23" x14ac:dyDescent="0.3">
      <c r="A39" s="4" t="s">
        <v>40</v>
      </c>
      <c r="B39" s="33" t="s">
        <v>58</v>
      </c>
      <c r="C39" s="33" t="s">
        <v>69</v>
      </c>
      <c r="D39" s="33" t="s">
        <v>71</v>
      </c>
      <c r="E39" s="33" t="s">
        <v>71</v>
      </c>
      <c r="F39" s="33" t="s">
        <v>72</v>
      </c>
      <c r="G39" s="27"/>
      <c r="H39" s="27" t="s">
        <v>79</v>
      </c>
      <c r="I39" s="27" t="s">
        <v>79</v>
      </c>
      <c r="J39" s="27" t="s">
        <v>79</v>
      </c>
      <c r="K39" s="27"/>
    </row>
    <row r="40" spans="1:23" x14ac:dyDescent="0.3">
      <c r="A40" s="4" t="s">
        <v>42</v>
      </c>
      <c r="B40" s="33" t="s">
        <v>58</v>
      </c>
      <c r="C40" s="33" t="s">
        <v>69</v>
      </c>
      <c r="D40" s="33" t="s">
        <v>71</v>
      </c>
      <c r="E40" s="33" t="s">
        <v>71</v>
      </c>
      <c r="F40" s="33" t="s">
        <v>72</v>
      </c>
      <c r="G40" s="27" t="s">
        <v>79</v>
      </c>
      <c r="H40" s="27"/>
      <c r="I40" s="27" t="s">
        <v>79</v>
      </c>
      <c r="J40" s="27"/>
      <c r="K40" s="27"/>
    </row>
    <row r="41" spans="1:23" x14ac:dyDescent="0.3">
      <c r="A41" s="13" t="s">
        <v>88</v>
      </c>
      <c r="B41" s="31"/>
      <c r="C41" s="31"/>
      <c r="D41" s="31"/>
      <c r="E41" s="31"/>
      <c r="F41" s="31"/>
      <c r="G41" s="12"/>
      <c r="H41" s="12"/>
      <c r="I41" s="12"/>
      <c r="J41" s="12"/>
      <c r="K41" s="16"/>
    </row>
    <row r="42" spans="1:23" x14ac:dyDescent="0.3">
      <c r="A42" s="15" t="s">
        <v>43</v>
      </c>
      <c r="B42" s="32"/>
      <c r="C42" s="32"/>
      <c r="D42" s="32"/>
      <c r="E42" s="32"/>
      <c r="F42" s="32"/>
      <c r="G42" s="25"/>
      <c r="H42" s="11"/>
      <c r="I42" s="11"/>
      <c r="J42" s="11"/>
      <c r="K42" s="3"/>
    </row>
    <row r="43" spans="1:23" x14ac:dyDescent="0.3">
      <c r="A43" s="4" t="s">
        <v>44</v>
      </c>
      <c r="B43" s="33" t="s">
        <v>59</v>
      </c>
      <c r="C43" s="18" t="s">
        <v>63</v>
      </c>
      <c r="D43" s="18" t="s">
        <v>71</v>
      </c>
      <c r="E43" s="18" t="s">
        <v>71</v>
      </c>
      <c r="F43" s="18" t="s">
        <v>72</v>
      </c>
      <c r="G43" s="1"/>
      <c r="H43" s="1"/>
      <c r="I43" s="1"/>
      <c r="J43" s="1" t="s">
        <v>79</v>
      </c>
      <c r="K43" s="1"/>
    </row>
    <row r="44" spans="1:23" x14ac:dyDescent="0.3">
      <c r="A44" s="4" t="s">
        <v>45</v>
      </c>
      <c r="B44" s="33" t="s">
        <v>60</v>
      </c>
      <c r="C44" s="18" t="s">
        <v>70</v>
      </c>
      <c r="D44" s="18" t="s">
        <v>71</v>
      </c>
      <c r="E44" s="18" t="s">
        <v>71</v>
      </c>
      <c r="F44" s="53" t="s">
        <v>72</v>
      </c>
      <c r="G44" s="26"/>
      <c r="H44" s="26"/>
      <c r="I44" s="26"/>
      <c r="J44" s="26"/>
      <c r="K44" s="14" t="s">
        <v>79</v>
      </c>
    </row>
    <row r="45" spans="1:23" x14ac:dyDescent="0.3">
      <c r="A45" s="4" t="s">
        <v>80</v>
      </c>
      <c r="B45" s="33" t="s">
        <v>81</v>
      </c>
      <c r="C45" s="18" t="s">
        <v>70</v>
      </c>
      <c r="D45" s="18" t="s">
        <v>71</v>
      </c>
      <c r="E45" s="18" t="s">
        <v>71</v>
      </c>
      <c r="F45" s="53" t="s">
        <v>72</v>
      </c>
      <c r="G45" s="26"/>
      <c r="H45" s="26"/>
      <c r="I45" s="26"/>
      <c r="J45" s="26" t="s">
        <v>79</v>
      </c>
      <c r="K45" s="14"/>
    </row>
    <row r="46" spans="1:23" x14ac:dyDescent="0.3">
      <c r="A46" s="17" t="s">
        <v>78</v>
      </c>
      <c r="B46" s="48" t="s">
        <v>59</v>
      </c>
      <c r="C46" s="35" t="s">
        <v>70</v>
      </c>
      <c r="D46" s="35" t="s">
        <v>71</v>
      </c>
      <c r="E46" s="35" t="s">
        <v>71</v>
      </c>
      <c r="F46" s="35" t="s">
        <v>72</v>
      </c>
      <c r="G46" s="5"/>
      <c r="H46" s="5"/>
      <c r="I46" s="5" t="s">
        <v>79</v>
      </c>
      <c r="J46" s="5"/>
      <c r="K46" s="5"/>
    </row>
  </sheetData>
  <mergeCells count="6">
    <mergeCell ref="G1:K2"/>
    <mergeCell ref="D1:E1"/>
    <mergeCell ref="A1:A2"/>
    <mergeCell ref="B1:B2"/>
    <mergeCell ref="C1:C2"/>
    <mergeCell ref="F1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C579E-8874-4AC1-B781-733B69FF54FB}">
  <dimension ref="A1:AC217"/>
  <sheetViews>
    <sheetView zoomScale="85" zoomScaleNormal="85" workbookViewId="0">
      <pane xSplit="21" ySplit="2" topLeftCell="V81" activePane="bottomRight" state="frozen"/>
      <selection pane="topRight" activeCell="V1" sqref="V1"/>
      <selection pane="bottomLeft" activeCell="A3" sqref="A3"/>
      <selection pane="bottomRight" activeCell="AC23" sqref="AC23"/>
    </sheetView>
  </sheetViews>
  <sheetFormatPr defaultRowHeight="14.4" x14ac:dyDescent="0.3"/>
  <cols>
    <col min="2" max="2" width="17.44140625" bestFit="1" customWidth="1"/>
    <col min="3" max="3" width="22.77734375" bestFit="1" customWidth="1"/>
    <col min="4" max="4" width="10.5546875" bestFit="1" customWidth="1"/>
    <col min="5" max="5" width="7.33203125" style="36" customWidth="1"/>
    <col min="6" max="6" width="2" style="101" bestFit="1" customWidth="1"/>
    <col min="7" max="7" width="2" style="102" bestFit="1" customWidth="1"/>
    <col min="8" max="8" width="2" style="18" bestFit="1" customWidth="1"/>
    <col min="9" max="10" width="2" style="102" bestFit="1" customWidth="1"/>
    <col min="11" max="11" width="2" style="18" bestFit="1" customWidth="1"/>
    <col min="12" max="13" width="3" style="102" bestFit="1" customWidth="1"/>
    <col min="14" max="14" width="2" style="18" bestFit="1" customWidth="1"/>
    <col min="15" max="16" width="3" style="102" bestFit="1" customWidth="1"/>
    <col min="17" max="17" width="2" style="18" bestFit="1" customWidth="1"/>
    <col min="18" max="19" width="2" style="102" bestFit="1" customWidth="1"/>
    <col min="20" max="20" width="2.77734375" style="18" customWidth="1"/>
  </cols>
  <sheetData>
    <row r="1" spans="1:29" x14ac:dyDescent="0.3">
      <c r="A1" s="41" t="s">
        <v>3</v>
      </c>
      <c r="B1" s="39" t="s">
        <v>11</v>
      </c>
      <c r="C1" s="39" t="s">
        <v>2</v>
      </c>
      <c r="D1" s="42" t="s">
        <v>4</v>
      </c>
      <c r="E1" s="54" t="s">
        <v>86</v>
      </c>
      <c r="F1" s="151" t="s">
        <v>5</v>
      </c>
      <c r="G1" s="151"/>
      <c r="H1" s="151"/>
      <c r="I1" s="151" t="s">
        <v>6</v>
      </c>
      <c r="J1" s="151"/>
      <c r="K1" s="151"/>
      <c r="L1" s="151" t="s">
        <v>7</v>
      </c>
      <c r="M1" s="151"/>
      <c r="N1" s="151"/>
      <c r="O1" s="151" t="s">
        <v>8</v>
      </c>
      <c r="P1" s="151"/>
      <c r="Q1" s="151"/>
      <c r="R1" s="151" t="s">
        <v>9</v>
      </c>
      <c r="S1" s="151"/>
      <c r="T1" s="151"/>
      <c r="U1" s="42" t="s">
        <v>73</v>
      </c>
      <c r="V1" s="57"/>
    </row>
    <row r="2" spans="1:29" x14ac:dyDescent="0.3">
      <c r="A2" s="43"/>
      <c r="B2" s="40"/>
      <c r="C2" s="40"/>
      <c r="D2" s="44"/>
      <c r="E2" s="55"/>
      <c r="F2" s="84">
        <v>1</v>
      </c>
      <c r="G2" s="84">
        <v>2</v>
      </c>
      <c r="H2" s="84">
        <v>3</v>
      </c>
      <c r="I2" s="85">
        <v>1</v>
      </c>
      <c r="J2" s="84">
        <v>2</v>
      </c>
      <c r="K2" s="84">
        <v>3</v>
      </c>
      <c r="L2" s="85">
        <v>1</v>
      </c>
      <c r="M2" s="84">
        <v>2</v>
      </c>
      <c r="N2" s="84">
        <v>3</v>
      </c>
      <c r="O2" s="85">
        <v>1</v>
      </c>
      <c r="P2" s="84">
        <v>2</v>
      </c>
      <c r="Q2" s="84">
        <v>3</v>
      </c>
      <c r="R2" s="85">
        <v>1</v>
      </c>
      <c r="S2" s="84">
        <v>2</v>
      </c>
      <c r="T2" s="84">
        <v>3</v>
      </c>
      <c r="U2" s="44"/>
      <c r="V2" s="5"/>
      <c r="Y2" s="151" t="s">
        <v>106</v>
      </c>
      <c r="Z2" s="151"/>
      <c r="AA2" s="151"/>
      <c r="AB2" s="152" t="s">
        <v>107</v>
      </c>
      <c r="AC2" s="145" t="s">
        <v>108</v>
      </c>
    </row>
    <row r="3" spans="1:29" x14ac:dyDescent="0.3">
      <c r="A3" s="59" t="s">
        <v>82</v>
      </c>
      <c r="B3" s="60" t="s">
        <v>83</v>
      </c>
      <c r="C3" s="60" t="s">
        <v>31</v>
      </c>
      <c r="D3" s="61">
        <v>44343</v>
      </c>
      <c r="E3" s="62">
        <v>0.69930555555555562</v>
      </c>
      <c r="F3" s="86"/>
      <c r="G3" s="87"/>
      <c r="H3" s="88"/>
      <c r="I3" s="87"/>
      <c r="J3" s="87"/>
      <c r="K3" s="88"/>
      <c r="L3" s="87"/>
      <c r="M3" s="87"/>
      <c r="N3" s="88"/>
      <c r="O3" s="87">
        <v>1</v>
      </c>
      <c r="P3" s="87"/>
      <c r="Q3" s="88"/>
      <c r="R3" s="87">
        <v>1</v>
      </c>
      <c r="S3" s="87"/>
      <c r="T3" s="88"/>
      <c r="U3" s="60" t="s">
        <v>63</v>
      </c>
      <c r="V3" s="146" t="s">
        <v>102</v>
      </c>
      <c r="X3" s="58"/>
      <c r="Y3" s="38" t="s">
        <v>109</v>
      </c>
      <c r="Z3" s="38" t="s">
        <v>110</v>
      </c>
      <c r="AA3" s="38" t="s">
        <v>111</v>
      </c>
      <c r="AB3" s="153"/>
      <c r="AC3" s="145"/>
    </row>
    <row r="4" spans="1:29" x14ac:dyDescent="0.3">
      <c r="A4" s="63" t="s">
        <v>84</v>
      </c>
      <c r="B4" s="64" t="s">
        <v>85</v>
      </c>
      <c r="C4" s="64" t="s">
        <v>17</v>
      </c>
      <c r="D4" s="65">
        <v>44343</v>
      </c>
      <c r="E4" s="66">
        <v>0.70833333333333337</v>
      </c>
      <c r="F4" s="89"/>
      <c r="G4" s="90"/>
      <c r="H4" s="91"/>
      <c r="I4" s="90"/>
      <c r="J4" s="90"/>
      <c r="K4" s="91"/>
      <c r="L4" s="90"/>
      <c r="M4" s="90"/>
      <c r="N4" s="91"/>
      <c r="O4" s="90"/>
      <c r="P4" s="90"/>
      <c r="Q4" s="91"/>
      <c r="R4" s="90">
        <v>2</v>
      </c>
      <c r="S4" s="90"/>
      <c r="T4" s="91"/>
      <c r="U4" s="64" t="s">
        <v>63</v>
      </c>
      <c r="V4" s="147"/>
      <c r="X4" s="38" t="s">
        <v>5</v>
      </c>
      <c r="Y4" s="58">
        <v>2</v>
      </c>
      <c r="Z4" s="58">
        <v>2</v>
      </c>
      <c r="AA4" s="58">
        <v>2</v>
      </c>
      <c r="AB4" s="103">
        <f>SUM(Y4:AA4)</f>
        <v>6</v>
      </c>
      <c r="AC4" s="104">
        <f>AVERAGE(Y4:AA4)</f>
        <v>2</v>
      </c>
    </row>
    <row r="5" spans="1:29" x14ac:dyDescent="0.3">
      <c r="A5" s="63" t="s">
        <v>84</v>
      </c>
      <c r="B5" s="64" t="s">
        <v>85</v>
      </c>
      <c r="C5" s="64" t="s">
        <v>17</v>
      </c>
      <c r="D5" s="65">
        <v>44343</v>
      </c>
      <c r="E5" s="66">
        <v>0.72222222222222221</v>
      </c>
      <c r="F5" s="89"/>
      <c r="G5" s="90"/>
      <c r="H5" s="91"/>
      <c r="I5" s="90"/>
      <c r="J5" s="90"/>
      <c r="K5" s="91"/>
      <c r="L5" s="90"/>
      <c r="M5" s="90"/>
      <c r="N5" s="91"/>
      <c r="O5" s="90"/>
      <c r="P5" s="90"/>
      <c r="Q5" s="91"/>
      <c r="R5" s="90">
        <v>2</v>
      </c>
      <c r="S5" s="90"/>
      <c r="T5" s="91"/>
      <c r="U5" s="64" t="s">
        <v>62</v>
      </c>
      <c r="V5" s="147"/>
      <c r="X5" s="38" t="s">
        <v>6</v>
      </c>
      <c r="Y5" s="58">
        <v>2</v>
      </c>
      <c r="Z5" s="58">
        <v>2</v>
      </c>
      <c r="AA5" s="58">
        <v>2</v>
      </c>
      <c r="AB5" s="103">
        <f t="shared" ref="AB5:AB8" si="0">SUM(Y5:AA5)</f>
        <v>6</v>
      </c>
      <c r="AC5" s="104">
        <f t="shared" ref="AC5:AC8" si="1">AVERAGE(Y5:AA5)</f>
        <v>2</v>
      </c>
    </row>
    <row r="6" spans="1:29" x14ac:dyDescent="0.3">
      <c r="A6" s="63" t="s">
        <v>84</v>
      </c>
      <c r="B6" s="64" t="s">
        <v>85</v>
      </c>
      <c r="C6" s="64" t="s">
        <v>17</v>
      </c>
      <c r="D6" s="65">
        <v>44343</v>
      </c>
      <c r="E6" s="66">
        <v>0.73263888888888884</v>
      </c>
      <c r="F6" s="89"/>
      <c r="G6" s="90"/>
      <c r="H6" s="91"/>
      <c r="I6" s="90"/>
      <c r="J6" s="90"/>
      <c r="K6" s="91"/>
      <c r="L6" s="90"/>
      <c r="M6" s="90"/>
      <c r="N6" s="91"/>
      <c r="O6" s="90"/>
      <c r="P6" s="90"/>
      <c r="Q6" s="91"/>
      <c r="R6" s="90">
        <v>1</v>
      </c>
      <c r="S6" s="90"/>
      <c r="T6" s="91"/>
      <c r="U6" s="64" t="s">
        <v>63</v>
      </c>
      <c r="V6" s="147"/>
      <c r="X6" s="38" t="s">
        <v>7</v>
      </c>
      <c r="Y6" s="58">
        <v>3</v>
      </c>
      <c r="Z6" s="58">
        <v>2.5</v>
      </c>
      <c r="AA6" s="58">
        <v>2</v>
      </c>
      <c r="AB6" s="103">
        <f t="shared" si="0"/>
        <v>7.5</v>
      </c>
      <c r="AC6" s="104">
        <f t="shared" si="1"/>
        <v>2.5</v>
      </c>
    </row>
    <row r="7" spans="1:29" x14ac:dyDescent="0.3">
      <c r="A7" s="63" t="s">
        <v>84</v>
      </c>
      <c r="B7" s="64" t="s">
        <v>91</v>
      </c>
      <c r="C7" s="64" t="s">
        <v>26</v>
      </c>
      <c r="D7" s="65">
        <v>44343</v>
      </c>
      <c r="E7" s="66">
        <v>0.73263888888888884</v>
      </c>
      <c r="F7" s="89"/>
      <c r="G7" s="90"/>
      <c r="H7" s="91"/>
      <c r="I7" s="90"/>
      <c r="J7" s="90"/>
      <c r="K7" s="91"/>
      <c r="L7" s="90"/>
      <c r="M7" s="90"/>
      <c r="N7" s="91"/>
      <c r="O7" s="90"/>
      <c r="P7" s="90"/>
      <c r="Q7" s="91"/>
      <c r="R7" s="90">
        <v>1</v>
      </c>
      <c r="S7" s="90"/>
      <c r="T7" s="91"/>
      <c r="U7" s="64" t="s">
        <v>63</v>
      </c>
      <c r="V7" s="147"/>
      <c r="X7" s="38" t="s">
        <v>8</v>
      </c>
      <c r="Y7" s="58">
        <v>2</v>
      </c>
      <c r="Z7" s="58">
        <v>3</v>
      </c>
      <c r="AA7" s="58">
        <v>2</v>
      </c>
      <c r="AB7" s="103">
        <f t="shared" si="0"/>
        <v>7</v>
      </c>
      <c r="AC7" s="105">
        <f t="shared" si="1"/>
        <v>2.3333333333333335</v>
      </c>
    </row>
    <row r="8" spans="1:29" x14ac:dyDescent="0.3">
      <c r="A8" s="63" t="s">
        <v>84</v>
      </c>
      <c r="B8" s="64" t="s">
        <v>91</v>
      </c>
      <c r="C8" s="64" t="s">
        <v>26</v>
      </c>
      <c r="D8" s="65">
        <v>44343</v>
      </c>
      <c r="E8" s="67" t="s">
        <v>92</v>
      </c>
      <c r="F8" s="89"/>
      <c r="G8" s="90"/>
      <c r="H8" s="91"/>
      <c r="I8" s="90"/>
      <c r="J8" s="90"/>
      <c r="K8" s="91"/>
      <c r="L8" s="90"/>
      <c r="M8" s="90"/>
      <c r="N8" s="91"/>
      <c r="O8" s="90"/>
      <c r="P8" s="90"/>
      <c r="Q8" s="91"/>
      <c r="R8" s="90">
        <v>1</v>
      </c>
      <c r="S8" s="90"/>
      <c r="T8" s="91"/>
      <c r="U8" s="64" t="s">
        <v>61</v>
      </c>
      <c r="V8" s="147"/>
      <c r="X8" s="38" t="s">
        <v>9</v>
      </c>
      <c r="Y8" s="58">
        <v>3</v>
      </c>
      <c r="Z8" s="58">
        <v>2.5</v>
      </c>
      <c r="AA8" s="58">
        <v>2</v>
      </c>
      <c r="AB8" s="103">
        <f t="shared" si="0"/>
        <v>7.5</v>
      </c>
      <c r="AC8" s="104">
        <f t="shared" si="1"/>
        <v>2.5</v>
      </c>
    </row>
    <row r="9" spans="1:29" x14ac:dyDescent="0.3">
      <c r="A9" s="63" t="s">
        <v>84</v>
      </c>
      <c r="B9" s="64" t="s">
        <v>85</v>
      </c>
      <c r="C9" s="64" t="s">
        <v>17</v>
      </c>
      <c r="D9" s="65">
        <v>44343</v>
      </c>
      <c r="E9" s="66">
        <v>0.73958333333333337</v>
      </c>
      <c r="F9" s="89"/>
      <c r="G9" s="90"/>
      <c r="H9" s="91"/>
      <c r="I9" s="90"/>
      <c r="J9" s="90"/>
      <c r="K9" s="91"/>
      <c r="L9" s="90"/>
      <c r="M9" s="90"/>
      <c r="N9" s="91"/>
      <c r="O9" s="90"/>
      <c r="P9" s="90"/>
      <c r="Q9" s="91"/>
      <c r="R9" s="90">
        <v>3</v>
      </c>
      <c r="S9" s="90"/>
      <c r="T9" s="91"/>
      <c r="U9" s="64" t="s">
        <v>65</v>
      </c>
      <c r="V9" s="147"/>
      <c r="AB9" s="129">
        <f>SUM(AB4:AB8)</f>
        <v>34</v>
      </c>
      <c r="AC9" s="130">
        <f>AVERAGE(AB4:AB8)</f>
        <v>6.8</v>
      </c>
    </row>
    <row r="10" spans="1:29" x14ac:dyDescent="0.3">
      <c r="A10" s="63" t="s">
        <v>84</v>
      </c>
      <c r="B10" s="64" t="s">
        <v>85</v>
      </c>
      <c r="C10" s="64" t="s">
        <v>17</v>
      </c>
      <c r="D10" s="65">
        <v>44343</v>
      </c>
      <c r="E10" s="66">
        <v>0.74861111111111101</v>
      </c>
      <c r="F10" s="89"/>
      <c r="G10" s="90"/>
      <c r="H10" s="91"/>
      <c r="I10" s="90"/>
      <c r="J10" s="90"/>
      <c r="K10" s="91"/>
      <c r="L10" s="90"/>
      <c r="M10" s="90"/>
      <c r="N10" s="91"/>
      <c r="O10" s="90"/>
      <c r="P10" s="90"/>
      <c r="Q10" s="91"/>
      <c r="R10" s="90">
        <v>3</v>
      </c>
      <c r="S10" s="90"/>
      <c r="T10" s="91"/>
      <c r="U10" s="64" t="s">
        <v>65</v>
      </c>
      <c r="V10" s="147"/>
    </row>
    <row r="11" spans="1:29" x14ac:dyDescent="0.3">
      <c r="A11" s="63" t="s">
        <v>84</v>
      </c>
      <c r="B11" s="64" t="s">
        <v>85</v>
      </c>
      <c r="C11" s="64" t="s">
        <v>17</v>
      </c>
      <c r="D11" s="65">
        <v>44343</v>
      </c>
      <c r="E11" s="66">
        <v>0.75763888888888886</v>
      </c>
      <c r="F11" s="89"/>
      <c r="G11" s="90"/>
      <c r="H11" s="91"/>
      <c r="I11" s="90"/>
      <c r="J11" s="90"/>
      <c r="K11" s="91"/>
      <c r="L11" s="90"/>
      <c r="M11" s="90"/>
      <c r="N11" s="91"/>
      <c r="O11" s="90"/>
      <c r="P11" s="90"/>
      <c r="Q11" s="91"/>
      <c r="R11" s="90">
        <v>3</v>
      </c>
      <c r="S11" s="90"/>
      <c r="T11" s="91"/>
      <c r="U11" s="64" t="s">
        <v>65</v>
      </c>
      <c r="V11" s="147"/>
    </row>
    <row r="12" spans="1:29" x14ac:dyDescent="0.3">
      <c r="A12" s="63" t="s">
        <v>84</v>
      </c>
      <c r="B12" s="64" t="s">
        <v>93</v>
      </c>
      <c r="C12" s="64" t="s">
        <v>19</v>
      </c>
      <c r="D12" s="65">
        <v>44343</v>
      </c>
      <c r="E12" s="66">
        <v>0.75763888888888886</v>
      </c>
      <c r="F12" s="89"/>
      <c r="G12" s="90"/>
      <c r="H12" s="91"/>
      <c r="I12" s="90"/>
      <c r="J12" s="90"/>
      <c r="K12" s="91"/>
      <c r="L12" s="90"/>
      <c r="M12" s="90"/>
      <c r="N12" s="91"/>
      <c r="O12" s="90"/>
      <c r="P12" s="90"/>
      <c r="Q12" s="91"/>
      <c r="R12" s="90">
        <v>2</v>
      </c>
      <c r="S12" s="90"/>
      <c r="T12" s="91"/>
      <c r="U12" s="64" t="s">
        <v>65</v>
      </c>
      <c r="V12" s="147"/>
    </row>
    <row r="13" spans="1:29" x14ac:dyDescent="0.3">
      <c r="A13" s="63" t="s">
        <v>84</v>
      </c>
      <c r="B13" s="64" t="s">
        <v>85</v>
      </c>
      <c r="C13" s="64" t="s">
        <v>17</v>
      </c>
      <c r="D13" s="65">
        <v>44343</v>
      </c>
      <c r="E13" s="66">
        <v>0.76736111111111116</v>
      </c>
      <c r="F13" s="89"/>
      <c r="G13" s="90"/>
      <c r="H13" s="91"/>
      <c r="I13" s="90"/>
      <c r="J13" s="90"/>
      <c r="K13" s="91"/>
      <c r="L13" s="90"/>
      <c r="M13" s="90"/>
      <c r="N13" s="91"/>
      <c r="O13" s="90"/>
      <c r="P13" s="90"/>
      <c r="Q13" s="91"/>
      <c r="R13" s="90">
        <v>1</v>
      </c>
      <c r="S13" s="90"/>
      <c r="T13" s="91"/>
      <c r="U13" s="64" t="s">
        <v>65</v>
      </c>
      <c r="V13" s="147"/>
    </row>
    <row r="14" spans="1:29" x14ac:dyDescent="0.3">
      <c r="A14" s="63" t="s">
        <v>84</v>
      </c>
      <c r="B14" s="64" t="s">
        <v>93</v>
      </c>
      <c r="C14" s="64" t="s">
        <v>21</v>
      </c>
      <c r="D14" s="65">
        <v>44343</v>
      </c>
      <c r="E14" s="66">
        <v>0.77777777777777779</v>
      </c>
      <c r="F14" s="89"/>
      <c r="G14" s="90"/>
      <c r="H14" s="91"/>
      <c r="I14" s="90"/>
      <c r="J14" s="90"/>
      <c r="K14" s="91"/>
      <c r="L14" s="90"/>
      <c r="M14" s="90"/>
      <c r="N14" s="91"/>
      <c r="O14" s="90"/>
      <c r="P14" s="90"/>
      <c r="Q14" s="91"/>
      <c r="R14" s="90">
        <v>1</v>
      </c>
      <c r="S14" s="90"/>
      <c r="T14" s="91"/>
      <c r="U14" s="64" t="s">
        <v>63</v>
      </c>
      <c r="V14" s="147"/>
    </row>
    <row r="15" spans="1:29" x14ac:dyDescent="0.3">
      <c r="A15" s="63" t="s">
        <v>84</v>
      </c>
      <c r="B15" s="64" t="s">
        <v>93</v>
      </c>
      <c r="C15" s="64" t="s">
        <v>19</v>
      </c>
      <c r="D15" s="65">
        <v>44343</v>
      </c>
      <c r="E15" s="66">
        <v>0.77777777777777779</v>
      </c>
      <c r="F15" s="89"/>
      <c r="G15" s="90"/>
      <c r="H15" s="91"/>
      <c r="I15" s="90"/>
      <c r="J15" s="90"/>
      <c r="K15" s="91"/>
      <c r="L15" s="90"/>
      <c r="M15" s="90"/>
      <c r="N15" s="91"/>
      <c r="O15" s="90"/>
      <c r="P15" s="90"/>
      <c r="Q15" s="91"/>
      <c r="R15" s="90">
        <v>1</v>
      </c>
      <c r="S15" s="90"/>
      <c r="T15" s="91"/>
      <c r="U15" s="64" t="s">
        <v>65</v>
      </c>
      <c r="V15" s="147"/>
    </row>
    <row r="16" spans="1:29" x14ac:dyDescent="0.3">
      <c r="A16" s="63" t="s">
        <v>82</v>
      </c>
      <c r="B16" s="64" t="s">
        <v>94</v>
      </c>
      <c r="C16" s="64" t="s">
        <v>37</v>
      </c>
      <c r="D16" s="65">
        <v>44343</v>
      </c>
      <c r="E16" s="66">
        <v>0.78472222222222221</v>
      </c>
      <c r="F16" s="89"/>
      <c r="G16" s="90"/>
      <c r="H16" s="91"/>
      <c r="I16" s="90"/>
      <c r="J16" s="90"/>
      <c r="K16" s="91"/>
      <c r="L16" s="90"/>
      <c r="M16" s="90"/>
      <c r="N16" s="91"/>
      <c r="O16" s="90"/>
      <c r="P16" s="90"/>
      <c r="Q16" s="91"/>
      <c r="R16" s="90">
        <v>1</v>
      </c>
      <c r="S16" s="90"/>
      <c r="T16" s="91"/>
      <c r="U16" s="64" t="s">
        <v>63</v>
      </c>
      <c r="V16" s="147"/>
    </row>
    <row r="17" spans="1:22" x14ac:dyDescent="0.3">
      <c r="A17" s="63" t="s">
        <v>84</v>
      </c>
      <c r="B17" s="64" t="s">
        <v>93</v>
      </c>
      <c r="C17" s="64" t="s">
        <v>21</v>
      </c>
      <c r="D17" s="65">
        <v>44343</v>
      </c>
      <c r="E17" s="66">
        <v>0.78472222222222221</v>
      </c>
      <c r="F17" s="89"/>
      <c r="G17" s="90"/>
      <c r="H17" s="91"/>
      <c r="I17" s="90"/>
      <c r="J17" s="90"/>
      <c r="K17" s="91"/>
      <c r="L17" s="90"/>
      <c r="M17" s="90"/>
      <c r="N17" s="91"/>
      <c r="O17" s="90"/>
      <c r="P17" s="90"/>
      <c r="Q17" s="91"/>
      <c r="R17" s="90">
        <v>1</v>
      </c>
      <c r="S17" s="90"/>
      <c r="T17" s="91"/>
      <c r="U17" s="64" t="s">
        <v>63</v>
      </c>
      <c r="V17" s="147"/>
    </row>
    <row r="18" spans="1:22" x14ac:dyDescent="0.3">
      <c r="A18" s="63" t="s">
        <v>84</v>
      </c>
      <c r="B18" s="64" t="s">
        <v>93</v>
      </c>
      <c r="C18" s="64" t="s">
        <v>74</v>
      </c>
      <c r="D18" s="65">
        <v>44343</v>
      </c>
      <c r="E18" s="66">
        <v>0.79166666666666663</v>
      </c>
      <c r="F18" s="89"/>
      <c r="G18" s="90"/>
      <c r="H18" s="91"/>
      <c r="I18" s="90"/>
      <c r="J18" s="90"/>
      <c r="K18" s="91"/>
      <c r="L18" s="90"/>
      <c r="M18" s="90"/>
      <c r="N18" s="91"/>
      <c r="O18" s="90"/>
      <c r="P18" s="90"/>
      <c r="Q18" s="91"/>
      <c r="R18" s="90">
        <v>1</v>
      </c>
      <c r="S18" s="90"/>
      <c r="T18" s="91"/>
      <c r="U18" s="64" t="s">
        <v>63</v>
      </c>
      <c r="V18" s="147"/>
    </row>
    <row r="19" spans="1:22" x14ac:dyDescent="0.3">
      <c r="A19" s="63" t="s">
        <v>82</v>
      </c>
      <c r="B19" s="64" t="s">
        <v>96</v>
      </c>
      <c r="C19" s="64" t="s">
        <v>45</v>
      </c>
      <c r="D19" s="65">
        <v>44345</v>
      </c>
      <c r="E19" s="66">
        <v>0.66666666666666663</v>
      </c>
      <c r="F19" s="89"/>
      <c r="G19" s="90"/>
      <c r="H19" s="91"/>
      <c r="I19" s="90"/>
      <c r="J19" s="90"/>
      <c r="K19" s="91"/>
      <c r="L19" s="90"/>
      <c r="M19" s="90"/>
      <c r="N19" s="91"/>
      <c r="O19" s="90"/>
      <c r="P19" s="90"/>
      <c r="Q19" s="91"/>
      <c r="R19" s="90">
        <v>1</v>
      </c>
      <c r="S19" s="90"/>
      <c r="T19" s="91"/>
      <c r="U19" s="64" t="s">
        <v>70</v>
      </c>
      <c r="V19" s="147"/>
    </row>
    <row r="20" spans="1:22" x14ac:dyDescent="0.3">
      <c r="A20" s="63" t="s">
        <v>82</v>
      </c>
      <c r="B20" s="64" t="s">
        <v>83</v>
      </c>
      <c r="C20" s="64" t="s">
        <v>98</v>
      </c>
      <c r="D20" s="65">
        <v>44345</v>
      </c>
      <c r="E20" s="68" t="s">
        <v>92</v>
      </c>
      <c r="F20" s="89"/>
      <c r="G20" s="90"/>
      <c r="H20" s="91"/>
      <c r="I20" s="90"/>
      <c r="J20" s="90"/>
      <c r="K20" s="91"/>
      <c r="L20" s="90"/>
      <c r="M20" s="90"/>
      <c r="N20" s="91"/>
      <c r="O20" s="90"/>
      <c r="P20" s="90"/>
      <c r="Q20" s="91"/>
      <c r="R20" s="90">
        <v>1</v>
      </c>
      <c r="S20" s="90"/>
      <c r="T20" s="91"/>
      <c r="U20" s="64" t="s">
        <v>61</v>
      </c>
      <c r="V20" s="147"/>
    </row>
    <row r="21" spans="1:22" x14ac:dyDescent="0.3">
      <c r="A21" s="63" t="s">
        <v>84</v>
      </c>
      <c r="B21" s="64" t="s">
        <v>91</v>
      </c>
      <c r="C21" s="64" t="s">
        <v>26</v>
      </c>
      <c r="D21" s="65">
        <v>44345</v>
      </c>
      <c r="E21" s="68" t="s">
        <v>92</v>
      </c>
      <c r="F21" s="89"/>
      <c r="G21" s="90"/>
      <c r="H21" s="91"/>
      <c r="I21" s="90"/>
      <c r="J21" s="90"/>
      <c r="K21" s="91"/>
      <c r="L21" s="90"/>
      <c r="M21" s="90"/>
      <c r="N21" s="91"/>
      <c r="O21" s="90"/>
      <c r="P21" s="90"/>
      <c r="Q21" s="91"/>
      <c r="R21" s="90">
        <v>1</v>
      </c>
      <c r="S21" s="90"/>
      <c r="T21" s="91"/>
      <c r="U21" s="64" t="s">
        <v>61</v>
      </c>
      <c r="V21" s="147"/>
    </row>
    <row r="22" spans="1:22" x14ac:dyDescent="0.3">
      <c r="A22" s="63" t="s">
        <v>82</v>
      </c>
      <c r="B22" s="64" t="s">
        <v>94</v>
      </c>
      <c r="C22" s="64" t="s">
        <v>37</v>
      </c>
      <c r="D22" s="65">
        <v>44345</v>
      </c>
      <c r="E22" s="66">
        <v>0.68055555555555547</v>
      </c>
      <c r="F22" s="89"/>
      <c r="G22" s="90"/>
      <c r="H22" s="91"/>
      <c r="I22" s="90"/>
      <c r="J22" s="90"/>
      <c r="K22" s="91"/>
      <c r="L22" s="90"/>
      <c r="M22" s="90"/>
      <c r="N22" s="91"/>
      <c r="O22" s="90">
        <v>1</v>
      </c>
      <c r="P22" s="90"/>
      <c r="Q22" s="91"/>
      <c r="R22" s="90"/>
      <c r="S22" s="90"/>
      <c r="T22" s="91"/>
      <c r="U22" s="64" t="s">
        <v>63</v>
      </c>
      <c r="V22" s="147"/>
    </row>
    <row r="23" spans="1:22" x14ac:dyDescent="0.3">
      <c r="A23" s="63" t="s">
        <v>82</v>
      </c>
      <c r="B23" s="64" t="s">
        <v>94</v>
      </c>
      <c r="C23" s="64" t="s">
        <v>37</v>
      </c>
      <c r="D23" s="65">
        <v>44345</v>
      </c>
      <c r="E23" s="66">
        <v>0.6875</v>
      </c>
      <c r="F23" s="89"/>
      <c r="G23" s="90"/>
      <c r="H23" s="91"/>
      <c r="I23" s="90"/>
      <c r="J23" s="90"/>
      <c r="K23" s="91"/>
      <c r="L23" s="90"/>
      <c r="M23" s="90"/>
      <c r="N23" s="91"/>
      <c r="O23" s="90">
        <v>1</v>
      </c>
      <c r="P23" s="90"/>
      <c r="Q23" s="91"/>
      <c r="R23" s="90"/>
      <c r="S23" s="90"/>
      <c r="T23" s="91"/>
      <c r="U23" s="64" t="s">
        <v>63</v>
      </c>
      <c r="V23" s="147"/>
    </row>
    <row r="24" spans="1:22" x14ac:dyDescent="0.3">
      <c r="A24" s="63" t="s">
        <v>82</v>
      </c>
      <c r="B24" s="64" t="s">
        <v>95</v>
      </c>
      <c r="C24" s="64" t="s">
        <v>40</v>
      </c>
      <c r="D24" s="65">
        <v>44345</v>
      </c>
      <c r="E24" s="67" t="s">
        <v>92</v>
      </c>
      <c r="F24" s="89"/>
      <c r="G24" s="90"/>
      <c r="H24" s="91"/>
      <c r="I24" s="90"/>
      <c r="J24" s="90"/>
      <c r="K24" s="91"/>
      <c r="L24" s="90"/>
      <c r="M24" s="90"/>
      <c r="N24" s="91"/>
      <c r="O24" s="90">
        <v>1</v>
      </c>
      <c r="P24" s="90"/>
      <c r="Q24" s="91"/>
      <c r="R24" s="90"/>
      <c r="S24" s="90"/>
      <c r="T24" s="91"/>
      <c r="U24" s="64" t="s">
        <v>61</v>
      </c>
      <c r="V24" s="147"/>
    </row>
    <row r="25" spans="1:22" x14ac:dyDescent="0.3">
      <c r="A25" s="63" t="s">
        <v>82</v>
      </c>
      <c r="B25" s="64" t="s">
        <v>96</v>
      </c>
      <c r="C25" s="64" t="s">
        <v>97</v>
      </c>
      <c r="D25" s="65">
        <v>44345</v>
      </c>
      <c r="E25" s="66">
        <v>0.70833333333333337</v>
      </c>
      <c r="F25" s="89"/>
      <c r="G25" s="90"/>
      <c r="H25" s="91"/>
      <c r="I25" s="90"/>
      <c r="J25" s="90"/>
      <c r="K25" s="91"/>
      <c r="L25" s="90"/>
      <c r="M25" s="90"/>
      <c r="N25" s="91"/>
      <c r="O25" s="90">
        <v>1</v>
      </c>
      <c r="P25" s="90"/>
      <c r="Q25" s="91"/>
      <c r="R25" s="90"/>
      <c r="S25" s="90"/>
      <c r="T25" s="91"/>
      <c r="U25" s="64" t="s">
        <v>63</v>
      </c>
      <c r="V25" s="147"/>
    </row>
    <row r="26" spans="1:22" x14ac:dyDescent="0.3">
      <c r="A26" s="63" t="s">
        <v>82</v>
      </c>
      <c r="B26" s="64" t="s">
        <v>95</v>
      </c>
      <c r="C26" s="64" t="s">
        <v>40</v>
      </c>
      <c r="D26" s="65">
        <v>44345</v>
      </c>
      <c r="E26" s="66">
        <v>0.72083333333333333</v>
      </c>
      <c r="F26" s="89"/>
      <c r="G26" s="90"/>
      <c r="H26" s="91"/>
      <c r="I26" s="90"/>
      <c r="J26" s="90"/>
      <c r="K26" s="91"/>
      <c r="L26" s="90"/>
      <c r="M26" s="90"/>
      <c r="N26" s="91"/>
      <c r="O26" s="90">
        <v>1</v>
      </c>
      <c r="P26" s="90"/>
      <c r="Q26" s="91"/>
      <c r="R26" s="90"/>
      <c r="S26" s="90"/>
      <c r="T26" s="91"/>
      <c r="U26" s="64" t="s">
        <v>63</v>
      </c>
      <c r="V26" s="147"/>
    </row>
    <row r="27" spans="1:22" x14ac:dyDescent="0.3">
      <c r="A27" s="63" t="s">
        <v>82</v>
      </c>
      <c r="B27" s="64" t="s">
        <v>94</v>
      </c>
      <c r="C27" s="64" t="s">
        <v>37</v>
      </c>
      <c r="D27" s="65">
        <v>44345</v>
      </c>
      <c r="E27" s="66">
        <v>0.72569444444444453</v>
      </c>
      <c r="F27" s="89"/>
      <c r="G27" s="90"/>
      <c r="H27" s="91"/>
      <c r="I27" s="90"/>
      <c r="J27" s="90"/>
      <c r="K27" s="91"/>
      <c r="L27" s="90"/>
      <c r="M27" s="90"/>
      <c r="N27" s="91"/>
      <c r="O27" s="90">
        <v>2</v>
      </c>
      <c r="P27" s="90"/>
      <c r="Q27" s="91"/>
      <c r="R27" s="90"/>
      <c r="S27" s="90"/>
      <c r="T27" s="91"/>
      <c r="U27" s="64" t="s">
        <v>63</v>
      </c>
      <c r="V27" s="147"/>
    </row>
    <row r="28" spans="1:22" x14ac:dyDescent="0.3">
      <c r="A28" s="63" t="s">
        <v>84</v>
      </c>
      <c r="B28" s="64" t="s">
        <v>91</v>
      </c>
      <c r="C28" s="64" t="s">
        <v>27</v>
      </c>
      <c r="D28" s="65">
        <v>44345</v>
      </c>
      <c r="E28" s="66">
        <v>0.72916666666666663</v>
      </c>
      <c r="F28" s="89"/>
      <c r="G28" s="90"/>
      <c r="H28" s="91"/>
      <c r="I28" s="90"/>
      <c r="J28" s="90"/>
      <c r="K28" s="91"/>
      <c r="L28" s="90"/>
      <c r="M28" s="90"/>
      <c r="N28" s="91"/>
      <c r="O28" s="90">
        <v>1</v>
      </c>
      <c r="P28" s="90"/>
      <c r="Q28" s="91"/>
      <c r="R28" s="90"/>
      <c r="S28" s="90"/>
      <c r="T28" s="91"/>
      <c r="U28" s="64" t="s">
        <v>65</v>
      </c>
      <c r="V28" s="147"/>
    </row>
    <row r="29" spans="1:22" x14ac:dyDescent="0.3">
      <c r="A29" s="63" t="s">
        <v>84</v>
      </c>
      <c r="B29" s="64" t="s">
        <v>99</v>
      </c>
      <c r="C29" s="64" t="s">
        <v>14</v>
      </c>
      <c r="D29" s="65">
        <v>44345</v>
      </c>
      <c r="E29" s="66">
        <v>0.72916666666666663</v>
      </c>
      <c r="F29" s="89"/>
      <c r="G29" s="90"/>
      <c r="H29" s="91"/>
      <c r="I29" s="90"/>
      <c r="J29" s="90"/>
      <c r="K29" s="91"/>
      <c r="L29" s="90"/>
      <c r="M29" s="90"/>
      <c r="N29" s="91"/>
      <c r="O29" s="90">
        <v>2</v>
      </c>
      <c r="P29" s="90"/>
      <c r="Q29" s="91"/>
      <c r="R29" s="90"/>
      <c r="S29" s="90"/>
      <c r="T29" s="91"/>
      <c r="U29" s="64" t="s">
        <v>62</v>
      </c>
      <c r="V29" s="147"/>
    </row>
    <row r="30" spans="1:22" x14ac:dyDescent="0.3">
      <c r="A30" s="63" t="s">
        <v>84</v>
      </c>
      <c r="B30" s="64" t="s">
        <v>85</v>
      </c>
      <c r="C30" s="64" t="s">
        <v>17</v>
      </c>
      <c r="D30" s="65">
        <v>44345</v>
      </c>
      <c r="E30" s="66">
        <v>0.73958333333333337</v>
      </c>
      <c r="F30" s="89"/>
      <c r="G30" s="90"/>
      <c r="H30" s="91"/>
      <c r="I30" s="90"/>
      <c r="J30" s="90"/>
      <c r="K30" s="91"/>
      <c r="L30" s="90"/>
      <c r="M30" s="90"/>
      <c r="N30" s="91"/>
      <c r="O30" s="90">
        <v>2</v>
      </c>
      <c r="P30" s="90"/>
      <c r="Q30" s="91"/>
      <c r="R30" s="90"/>
      <c r="S30" s="90"/>
      <c r="T30" s="91"/>
      <c r="U30" s="64" t="s">
        <v>65</v>
      </c>
      <c r="V30" s="147"/>
    </row>
    <row r="31" spans="1:22" x14ac:dyDescent="0.3">
      <c r="A31" s="63" t="s">
        <v>84</v>
      </c>
      <c r="B31" s="64" t="s">
        <v>91</v>
      </c>
      <c r="C31" s="64" t="s">
        <v>27</v>
      </c>
      <c r="D31" s="65">
        <v>44345</v>
      </c>
      <c r="E31" s="66">
        <v>0.73958333333333337</v>
      </c>
      <c r="F31" s="89"/>
      <c r="G31" s="90"/>
      <c r="H31" s="91"/>
      <c r="I31" s="90"/>
      <c r="J31" s="90"/>
      <c r="K31" s="91"/>
      <c r="L31" s="90"/>
      <c r="M31" s="90"/>
      <c r="N31" s="91"/>
      <c r="O31" s="90">
        <v>3</v>
      </c>
      <c r="P31" s="90"/>
      <c r="Q31" s="91"/>
      <c r="R31" s="90"/>
      <c r="S31" s="90"/>
      <c r="T31" s="91"/>
      <c r="U31" s="64" t="s">
        <v>65</v>
      </c>
      <c r="V31" s="147"/>
    </row>
    <row r="32" spans="1:22" x14ac:dyDescent="0.3">
      <c r="A32" s="63" t="s">
        <v>84</v>
      </c>
      <c r="B32" s="64" t="s">
        <v>93</v>
      </c>
      <c r="C32" s="64" t="s">
        <v>19</v>
      </c>
      <c r="D32" s="65">
        <v>44345</v>
      </c>
      <c r="E32" s="66">
        <v>0.74305555555555547</v>
      </c>
      <c r="F32" s="89"/>
      <c r="G32" s="90"/>
      <c r="H32" s="91"/>
      <c r="I32" s="90"/>
      <c r="J32" s="90"/>
      <c r="K32" s="91"/>
      <c r="L32" s="90"/>
      <c r="M32" s="90"/>
      <c r="N32" s="91"/>
      <c r="O32" s="90">
        <v>3</v>
      </c>
      <c r="P32" s="90"/>
      <c r="Q32" s="91"/>
      <c r="R32" s="90"/>
      <c r="S32" s="90"/>
      <c r="T32" s="91"/>
      <c r="U32" s="64" t="s">
        <v>65</v>
      </c>
      <c r="V32" s="147"/>
    </row>
    <row r="33" spans="1:22" x14ac:dyDescent="0.3">
      <c r="A33" s="63" t="s">
        <v>84</v>
      </c>
      <c r="B33" s="64" t="s">
        <v>99</v>
      </c>
      <c r="C33" s="64" t="s">
        <v>14</v>
      </c>
      <c r="D33" s="65">
        <v>44345</v>
      </c>
      <c r="E33" s="66">
        <v>0.75</v>
      </c>
      <c r="F33" s="89"/>
      <c r="G33" s="90"/>
      <c r="H33" s="91"/>
      <c r="I33" s="90"/>
      <c r="J33" s="90"/>
      <c r="K33" s="91"/>
      <c r="L33" s="90"/>
      <c r="M33" s="90"/>
      <c r="N33" s="91"/>
      <c r="O33" s="90">
        <v>1</v>
      </c>
      <c r="P33" s="90"/>
      <c r="Q33" s="91"/>
      <c r="R33" s="90"/>
      <c r="S33" s="90"/>
      <c r="T33" s="91"/>
      <c r="U33" s="64" t="s">
        <v>63</v>
      </c>
      <c r="V33" s="147"/>
    </row>
    <row r="34" spans="1:22" x14ac:dyDescent="0.3">
      <c r="A34" s="63" t="s">
        <v>84</v>
      </c>
      <c r="B34" s="64" t="s">
        <v>91</v>
      </c>
      <c r="C34" s="64" t="s">
        <v>27</v>
      </c>
      <c r="D34" s="65">
        <v>44345</v>
      </c>
      <c r="E34" s="66">
        <v>0.75</v>
      </c>
      <c r="F34" s="89"/>
      <c r="G34" s="90"/>
      <c r="H34" s="91"/>
      <c r="I34" s="90"/>
      <c r="J34" s="90"/>
      <c r="K34" s="91"/>
      <c r="L34" s="90"/>
      <c r="M34" s="90"/>
      <c r="N34" s="91"/>
      <c r="O34" s="90">
        <v>5</v>
      </c>
      <c r="P34" s="90"/>
      <c r="Q34" s="91"/>
      <c r="R34" s="90"/>
      <c r="S34" s="90"/>
      <c r="T34" s="91"/>
      <c r="U34" s="64" t="s">
        <v>65</v>
      </c>
      <c r="V34" s="147"/>
    </row>
    <row r="35" spans="1:22" x14ac:dyDescent="0.3">
      <c r="A35" s="63" t="s">
        <v>84</v>
      </c>
      <c r="B35" s="64" t="s">
        <v>93</v>
      </c>
      <c r="C35" s="64" t="s">
        <v>19</v>
      </c>
      <c r="D35" s="65">
        <v>44345</v>
      </c>
      <c r="E35" s="66">
        <v>0.75694444444444453</v>
      </c>
      <c r="F35" s="89"/>
      <c r="G35" s="90"/>
      <c r="H35" s="91"/>
      <c r="I35" s="90"/>
      <c r="J35" s="90"/>
      <c r="K35" s="91"/>
      <c r="L35" s="90"/>
      <c r="M35" s="90"/>
      <c r="N35" s="91"/>
      <c r="O35" s="90">
        <v>20</v>
      </c>
      <c r="P35" s="90"/>
      <c r="Q35" s="91"/>
      <c r="R35" s="90"/>
      <c r="S35" s="90"/>
      <c r="T35" s="91"/>
      <c r="U35" s="64" t="s">
        <v>65</v>
      </c>
      <c r="V35" s="147"/>
    </row>
    <row r="36" spans="1:22" x14ac:dyDescent="0.3">
      <c r="A36" s="63" t="s">
        <v>84</v>
      </c>
      <c r="B36" s="64" t="s">
        <v>93</v>
      </c>
      <c r="C36" s="64" t="s">
        <v>74</v>
      </c>
      <c r="D36" s="65">
        <v>44345</v>
      </c>
      <c r="E36" s="66">
        <v>0.76041666666666663</v>
      </c>
      <c r="F36" s="89"/>
      <c r="G36" s="90"/>
      <c r="H36" s="91"/>
      <c r="I36" s="90"/>
      <c r="J36" s="90"/>
      <c r="K36" s="91"/>
      <c r="L36" s="90"/>
      <c r="M36" s="90"/>
      <c r="N36" s="91"/>
      <c r="O36" s="90">
        <v>1</v>
      </c>
      <c r="P36" s="90"/>
      <c r="Q36" s="91"/>
      <c r="R36" s="90"/>
      <c r="S36" s="90"/>
      <c r="T36" s="91"/>
      <c r="U36" s="64" t="s">
        <v>62</v>
      </c>
      <c r="V36" s="147"/>
    </row>
    <row r="37" spans="1:22" x14ac:dyDescent="0.3">
      <c r="A37" s="63" t="s">
        <v>84</v>
      </c>
      <c r="B37" s="64" t="s">
        <v>93</v>
      </c>
      <c r="C37" s="64" t="s">
        <v>22</v>
      </c>
      <c r="D37" s="65">
        <v>44345</v>
      </c>
      <c r="E37" s="66">
        <v>0.76041666666666663</v>
      </c>
      <c r="F37" s="89"/>
      <c r="G37" s="90"/>
      <c r="H37" s="91"/>
      <c r="I37" s="90"/>
      <c r="J37" s="90"/>
      <c r="K37" s="91"/>
      <c r="L37" s="90"/>
      <c r="M37" s="90"/>
      <c r="N37" s="91"/>
      <c r="O37" s="90">
        <v>2</v>
      </c>
      <c r="P37" s="90"/>
      <c r="Q37" s="91"/>
      <c r="R37" s="90"/>
      <c r="S37" s="90"/>
      <c r="T37" s="91"/>
      <c r="U37" s="64" t="s">
        <v>65</v>
      </c>
      <c r="V37" s="147"/>
    </row>
    <row r="38" spans="1:22" x14ac:dyDescent="0.3">
      <c r="A38" s="63" t="s">
        <v>82</v>
      </c>
      <c r="B38" s="64" t="s">
        <v>100</v>
      </c>
      <c r="C38" s="64" t="s">
        <v>35</v>
      </c>
      <c r="D38" s="65">
        <v>44345</v>
      </c>
      <c r="E38" s="66">
        <v>0.76041666666666663</v>
      </c>
      <c r="F38" s="89"/>
      <c r="G38" s="90"/>
      <c r="H38" s="91"/>
      <c r="I38" s="90"/>
      <c r="J38" s="90"/>
      <c r="K38" s="91"/>
      <c r="L38" s="90"/>
      <c r="M38" s="90"/>
      <c r="N38" s="91"/>
      <c r="O38" s="90">
        <v>1</v>
      </c>
      <c r="P38" s="90"/>
      <c r="Q38" s="91"/>
      <c r="R38" s="90"/>
      <c r="S38" s="90"/>
      <c r="T38" s="91"/>
      <c r="U38" s="64" t="s">
        <v>63</v>
      </c>
      <c r="V38" s="147"/>
    </row>
    <row r="39" spans="1:22" x14ac:dyDescent="0.3">
      <c r="A39" s="63" t="s">
        <v>84</v>
      </c>
      <c r="B39" s="64" t="s">
        <v>93</v>
      </c>
      <c r="C39" s="64" t="s">
        <v>23</v>
      </c>
      <c r="D39" s="65">
        <v>44345</v>
      </c>
      <c r="E39" s="66">
        <v>0.76041666666666663</v>
      </c>
      <c r="F39" s="89"/>
      <c r="G39" s="90"/>
      <c r="H39" s="91"/>
      <c r="I39" s="90"/>
      <c r="J39" s="90"/>
      <c r="K39" s="91"/>
      <c r="L39" s="90"/>
      <c r="M39" s="90"/>
      <c r="N39" s="91"/>
      <c r="O39" s="90">
        <v>1</v>
      </c>
      <c r="P39" s="90"/>
      <c r="Q39" s="91"/>
      <c r="R39" s="90"/>
      <c r="S39" s="90"/>
      <c r="T39" s="91"/>
      <c r="U39" s="64" t="s">
        <v>63</v>
      </c>
      <c r="V39" s="147"/>
    </row>
    <row r="40" spans="1:22" x14ac:dyDescent="0.3">
      <c r="A40" s="63" t="s">
        <v>84</v>
      </c>
      <c r="B40" s="64" t="s">
        <v>93</v>
      </c>
      <c r="C40" s="64" t="s">
        <v>19</v>
      </c>
      <c r="D40" s="65">
        <v>44345</v>
      </c>
      <c r="E40" s="66">
        <v>0.76041666666666663</v>
      </c>
      <c r="F40" s="89"/>
      <c r="G40" s="90"/>
      <c r="H40" s="91"/>
      <c r="I40" s="90"/>
      <c r="J40" s="90"/>
      <c r="K40" s="91"/>
      <c r="L40" s="90"/>
      <c r="M40" s="90"/>
      <c r="N40" s="91"/>
      <c r="O40" s="90">
        <v>2</v>
      </c>
      <c r="P40" s="90"/>
      <c r="Q40" s="91"/>
      <c r="R40" s="90"/>
      <c r="S40" s="90"/>
      <c r="T40" s="91"/>
      <c r="U40" s="64" t="s">
        <v>62</v>
      </c>
      <c r="V40" s="147"/>
    </row>
    <row r="41" spans="1:22" x14ac:dyDescent="0.3">
      <c r="A41" s="63" t="s">
        <v>82</v>
      </c>
      <c r="B41" s="64" t="s">
        <v>94</v>
      </c>
      <c r="C41" s="64" t="s">
        <v>37</v>
      </c>
      <c r="D41" s="65">
        <v>44346</v>
      </c>
      <c r="E41" s="66">
        <v>0.68055555555555547</v>
      </c>
      <c r="F41" s="89"/>
      <c r="G41" s="90"/>
      <c r="H41" s="91"/>
      <c r="I41" s="90"/>
      <c r="J41" s="90"/>
      <c r="K41" s="91"/>
      <c r="L41" s="90">
        <v>1</v>
      </c>
      <c r="M41" s="90"/>
      <c r="N41" s="91"/>
      <c r="O41" s="90"/>
      <c r="P41" s="90"/>
      <c r="Q41" s="91"/>
      <c r="R41" s="90"/>
      <c r="S41" s="90"/>
      <c r="T41" s="91"/>
      <c r="U41" s="64" t="s">
        <v>63</v>
      </c>
      <c r="V41" s="147"/>
    </row>
    <row r="42" spans="1:22" x14ac:dyDescent="0.3">
      <c r="A42" s="63" t="s">
        <v>82</v>
      </c>
      <c r="B42" s="64" t="s">
        <v>94</v>
      </c>
      <c r="C42" s="64" t="s">
        <v>37</v>
      </c>
      <c r="D42" s="65">
        <v>44346</v>
      </c>
      <c r="E42" s="66">
        <v>0.68958333333333333</v>
      </c>
      <c r="F42" s="89"/>
      <c r="G42" s="90"/>
      <c r="H42" s="91"/>
      <c r="I42" s="90"/>
      <c r="J42" s="90"/>
      <c r="K42" s="91"/>
      <c r="L42" s="90">
        <v>2</v>
      </c>
      <c r="M42" s="90"/>
      <c r="N42" s="91"/>
      <c r="O42" s="90"/>
      <c r="P42" s="90"/>
      <c r="Q42" s="91"/>
      <c r="R42" s="90"/>
      <c r="S42" s="90"/>
      <c r="T42" s="91"/>
      <c r="U42" s="64" t="s">
        <v>63</v>
      </c>
      <c r="V42" s="147"/>
    </row>
    <row r="43" spans="1:22" x14ac:dyDescent="0.3">
      <c r="A43" s="63" t="s">
        <v>84</v>
      </c>
      <c r="B43" s="64" t="s">
        <v>99</v>
      </c>
      <c r="C43" s="64" t="s">
        <v>14</v>
      </c>
      <c r="D43" s="65">
        <v>44346</v>
      </c>
      <c r="E43" s="66">
        <v>0.69791666666666663</v>
      </c>
      <c r="F43" s="89"/>
      <c r="G43" s="90"/>
      <c r="H43" s="91"/>
      <c r="I43" s="90"/>
      <c r="J43" s="90"/>
      <c r="K43" s="91"/>
      <c r="L43" s="90">
        <v>1</v>
      </c>
      <c r="M43" s="90"/>
      <c r="N43" s="91"/>
      <c r="O43" s="90"/>
      <c r="P43" s="90"/>
      <c r="Q43" s="91"/>
      <c r="R43" s="90"/>
      <c r="S43" s="90"/>
      <c r="T43" s="91"/>
      <c r="U43" s="64" t="s">
        <v>63</v>
      </c>
      <c r="V43" s="147"/>
    </row>
    <row r="44" spans="1:22" x14ac:dyDescent="0.3">
      <c r="A44" s="63" t="s">
        <v>82</v>
      </c>
      <c r="B44" s="64" t="s">
        <v>83</v>
      </c>
      <c r="C44" s="64" t="s">
        <v>30</v>
      </c>
      <c r="D44" s="65">
        <v>44346</v>
      </c>
      <c r="E44" s="66">
        <v>0.70486111111111116</v>
      </c>
      <c r="F44" s="89"/>
      <c r="G44" s="90"/>
      <c r="H44" s="91"/>
      <c r="I44" s="90"/>
      <c r="J44" s="90"/>
      <c r="K44" s="91"/>
      <c r="L44" s="90">
        <v>1</v>
      </c>
      <c r="M44" s="90"/>
      <c r="N44" s="91"/>
      <c r="O44" s="90"/>
      <c r="P44" s="90"/>
      <c r="Q44" s="91"/>
      <c r="R44" s="90"/>
      <c r="S44" s="90"/>
      <c r="T44" s="91"/>
      <c r="U44" s="64" t="s">
        <v>63</v>
      </c>
      <c r="V44" s="147"/>
    </row>
    <row r="45" spans="1:22" x14ac:dyDescent="0.3">
      <c r="A45" s="63" t="s">
        <v>84</v>
      </c>
      <c r="B45" s="64" t="s">
        <v>93</v>
      </c>
      <c r="C45" s="64" t="s">
        <v>20</v>
      </c>
      <c r="D45" s="65">
        <v>44346</v>
      </c>
      <c r="E45" s="66">
        <v>0.71180555555555547</v>
      </c>
      <c r="F45" s="89"/>
      <c r="G45" s="90"/>
      <c r="H45" s="91"/>
      <c r="I45" s="90"/>
      <c r="J45" s="90"/>
      <c r="K45" s="91"/>
      <c r="L45" s="90">
        <v>1</v>
      </c>
      <c r="M45" s="90"/>
      <c r="N45" s="91"/>
      <c r="O45" s="90"/>
      <c r="P45" s="90"/>
      <c r="Q45" s="91"/>
      <c r="R45" s="90"/>
      <c r="S45" s="90"/>
      <c r="T45" s="91"/>
      <c r="U45" s="64" t="s">
        <v>63</v>
      </c>
      <c r="V45" s="147"/>
    </row>
    <row r="46" spans="1:22" x14ac:dyDescent="0.3">
      <c r="A46" s="63" t="s">
        <v>84</v>
      </c>
      <c r="B46" s="64" t="s">
        <v>93</v>
      </c>
      <c r="C46" s="64" t="s">
        <v>23</v>
      </c>
      <c r="D46" s="65">
        <v>44346</v>
      </c>
      <c r="E46" s="66">
        <v>0.71180555555555547</v>
      </c>
      <c r="F46" s="89"/>
      <c r="G46" s="90"/>
      <c r="H46" s="91"/>
      <c r="I46" s="90"/>
      <c r="J46" s="90"/>
      <c r="K46" s="91"/>
      <c r="L46" s="90">
        <v>1</v>
      </c>
      <c r="M46" s="90"/>
      <c r="N46" s="91"/>
      <c r="O46" s="90"/>
      <c r="P46" s="90"/>
      <c r="Q46" s="91"/>
      <c r="R46" s="90"/>
      <c r="S46" s="90"/>
      <c r="T46" s="91"/>
      <c r="U46" s="64" t="s">
        <v>65</v>
      </c>
      <c r="V46" s="147"/>
    </row>
    <row r="47" spans="1:22" x14ac:dyDescent="0.3">
      <c r="A47" s="63" t="s">
        <v>84</v>
      </c>
      <c r="B47" s="64" t="s">
        <v>93</v>
      </c>
      <c r="C47" s="64" t="s">
        <v>24</v>
      </c>
      <c r="D47" s="65">
        <v>44346</v>
      </c>
      <c r="E47" s="66">
        <v>0.71180555555555547</v>
      </c>
      <c r="F47" s="89"/>
      <c r="G47" s="90"/>
      <c r="H47" s="91"/>
      <c r="I47" s="90"/>
      <c r="J47" s="90"/>
      <c r="K47" s="91"/>
      <c r="L47" s="90">
        <v>1</v>
      </c>
      <c r="M47" s="90"/>
      <c r="N47" s="91"/>
      <c r="O47" s="90"/>
      <c r="P47" s="90"/>
      <c r="Q47" s="91"/>
      <c r="R47" s="90"/>
      <c r="S47" s="90"/>
      <c r="T47" s="91"/>
      <c r="U47" s="64" t="s">
        <v>65</v>
      </c>
      <c r="V47" s="147"/>
    </row>
    <row r="48" spans="1:22" x14ac:dyDescent="0.3">
      <c r="A48" s="63" t="s">
        <v>84</v>
      </c>
      <c r="B48" s="64" t="s">
        <v>99</v>
      </c>
      <c r="C48" s="64" t="s">
        <v>14</v>
      </c>
      <c r="D48" s="65">
        <v>44346</v>
      </c>
      <c r="E48" s="66">
        <v>0.71180555555555547</v>
      </c>
      <c r="F48" s="89"/>
      <c r="G48" s="90"/>
      <c r="H48" s="91"/>
      <c r="I48" s="90"/>
      <c r="J48" s="90"/>
      <c r="K48" s="91"/>
      <c r="L48" s="90">
        <v>1</v>
      </c>
      <c r="M48" s="90"/>
      <c r="N48" s="91"/>
      <c r="O48" s="90"/>
      <c r="P48" s="90"/>
      <c r="Q48" s="91"/>
      <c r="R48" s="90"/>
      <c r="S48" s="90"/>
      <c r="T48" s="91"/>
      <c r="U48" s="64" t="s">
        <v>65</v>
      </c>
      <c r="V48" s="147"/>
    </row>
    <row r="49" spans="1:22" x14ac:dyDescent="0.3">
      <c r="A49" s="63" t="s">
        <v>82</v>
      </c>
      <c r="B49" s="64" t="s">
        <v>100</v>
      </c>
      <c r="C49" s="64" t="s">
        <v>35</v>
      </c>
      <c r="D49" s="65">
        <v>44346</v>
      </c>
      <c r="E49" s="66">
        <v>0.71875</v>
      </c>
      <c r="F49" s="89"/>
      <c r="G49" s="90"/>
      <c r="H49" s="91"/>
      <c r="I49" s="90"/>
      <c r="J49" s="90"/>
      <c r="K49" s="91"/>
      <c r="L49" s="90">
        <v>1</v>
      </c>
      <c r="M49" s="90"/>
      <c r="N49" s="91"/>
      <c r="O49" s="90"/>
      <c r="P49" s="90"/>
      <c r="Q49" s="91"/>
      <c r="R49" s="90"/>
      <c r="S49" s="90"/>
      <c r="T49" s="91"/>
      <c r="U49" s="64" t="s">
        <v>63</v>
      </c>
      <c r="V49" s="147"/>
    </row>
    <row r="50" spans="1:22" x14ac:dyDescent="0.3">
      <c r="A50" s="63" t="s">
        <v>84</v>
      </c>
      <c r="B50" s="64" t="s">
        <v>93</v>
      </c>
      <c r="C50" s="64" t="s">
        <v>24</v>
      </c>
      <c r="D50" s="65">
        <v>44346</v>
      </c>
      <c r="E50" s="66">
        <v>0.72222222222222221</v>
      </c>
      <c r="F50" s="89"/>
      <c r="G50" s="90"/>
      <c r="H50" s="91"/>
      <c r="I50" s="90"/>
      <c r="J50" s="90"/>
      <c r="K50" s="91"/>
      <c r="L50" s="90">
        <v>4</v>
      </c>
      <c r="M50" s="90"/>
      <c r="N50" s="91"/>
      <c r="O50" s="90"/>
      <c r="P50" s="90"/>
      <c r="Q50" s="91"/>
      <c r="R50" s="90"/>
      <c r="S50" s="90"/>
      <c r="T50" s="91"/>
      <c r="U50" s="64" t="s">
        <v>65</v>
      </c>
      <c r="V50" s="147"/>
    </row>
    <row r="51" spans="1:22" x14ac:dyDescent="0.3">
      <c r="A51" s="63" t="s">
        <v>82</v>
      </c>
      <c r="B51" s="64" t="s">
        <v>83</v>
      </c>
      <c r="C51" s="64" t="s">
        <v>98</v>
      </c>
      <c r="D51" s="65">
        <v>44346</v>
      </c>
      <c r="E51" s="66">
        <v>0.72916666666666663</v>
      </c>
      <c r="F51" s="89"/>
      <c r="G51" s="90"/>
      <c r="H51" s="91"/>
      <c r="I51" s="90"/>
      <c r="J51" s="90"/>
      <c r="K51" s="91"/>
      <c r="L51" s="90">
        <v>1</v>
      </c>
      <c r="M51" s="90"/>
      <c r="N51" s="91"/>
      <c r="O51" s="90"/>
      <c r="P51" s="90"/>
      <c r="Q51" s="91"/>
      <c r="R51" s="90"/>
      <c r="S51" s="90"/>
      <c r="T51" s="91"/>
      <c r="U51" s="64" t="s">
        <v>63</v>
      </c>
      <c r="V51" s="147"/>
    </row>
    <row r="52" spans="1:22" x14ac:dyDescent="0.3">
      <c r="A52" s="63" t="s">
        <v>82</v>
      </c>
      <c r="B52" s="64" t="s">
        <v>95</v>
      </c>
      <c r="C52" s="64" t="s">
        <v>42</v>
      </c>
      <c r="D52" s="65">
        <v>44346</v>
      </c>
      <c r="E52" s="67" t="s">
        <v>92</v>
      </c>
      <c r="F52" s="89"/>
      <c r="G52" s="90"/>
      <c r="H52" s="91"/>
      <c r="I52" s="90"/>
      <c r="J52" s="90"/>
      <c r="K52" s="91"/>
      <c r="L52" s="90">
        <v>1</v>
      </c>
      <c r="M52" s="90"/>
      <c r="N52" s="91"/>
      <c r="O52" s="90"/>
      <c r="P52" s="90"/>
      <c r="Q52" s="91"/>
      <c r="R52" s="90"/>
      <c r="S52" s="90"/>
      <c r="T52" s="91"/>
      <c r="U52" s="64" t="s">
        <v>61</v>
      </c>
      <c r="V52" s="147"/>
    </row>
    <row r="53" spans="1:22" x14ac:dyDescent="0.3">
      <c r="A53" s="63" t="s">
        <v>84</v>
      </c>
      <c r="B53" s="64" t="s">
        <v>93</v>
      </c>
      <c r="C53" s="64" t="s">
        <v>21</v>
      </c>
      <c r="D53" s="65">
        <v>44346</v>
      </c>
      <c r="E53" s="66">
        <v>0.7597222222222223</v>
      </c>
      <c r="F53" s="89"/>
      <c r="G53" s="90"/>
      <c r="H53" s="91"/>
      <c r="I53" s="90"/>
      <c r="J53" s="90"/>
      <c r="K53" s="91"/>
      <c r="L53" s="90">
        <v>1</v>
      </c>
      <c r="M53" s="90"/>
      <c r="N53" s="91"/>
      <c r="O53" s="90"/>
      <c r="P53" s="90"/>
      <c r="Q53" s="91"/>
      <c r="R53" s="90"/>
      <c r="S53" s="90"/>
      <c r="T53" s="91"/>
      <c r="U53" s="64" t="s">
        <v>63</v>
      </c>
      <c r="V53" s="147"/>
    </row>
    <row r="54" spans="1:22" x14ac:dyDescent="0.3">
      <c r="A54" s="63" t="s">
        <v>84</v>
      </c>
      <c r="B54" s="64" t="s">
        <v>85</v>
      </c>
      <c r="C54" s="64" t="s">
        <v>17</v>
      </c>
      <c r="D54" s="65">
        <v>44346</v>
      </c>
      <c r="E54" s="66">
        <v>0.77083333333333337</v>
      </c>
      <c r="F54" s="89"/>
      <c r="G54" s="90"/>
      <c r="H54" s="91"/>
      <c r="I54" s="90"/>
      <c r="J54" s="90"/>
      <c r="K54" s="91"/>
      <c r="L54" s="90">
        <v>1</v>
      </c>
      <c r="M54" s="90"/>
      <c r="N54" s="91"/>
      <c r="O54" s="90"/>
      <c r="P54" s="90"/>
      <c r="Q54" s="91"/>
      <c r="R54" s="90"/>
      <c r="S54" s="90"/>
      <c r="T54" s="91"/>
      <c r="U54" s="64" t="s">
        <v>63</v>
      </c>
      <c r="V54" s="147"/>
    </row>
    <row r="55" spans="1:22" x14ac:dyDescent="0.3">
      <c r="A55" s="63" t="s">
        <v>84</v>
      </c>
      <c r="B55" s="64" t="s">
        <v>93</v>
      </c>
      <c r="C55" s="64" t="s">
        <v>21</v>
      </c>
      <c r="D55" s="65">
        <v>44346</v>
      </c>
      <c r="E55" s="66">
        <v>0.77083333333333337</v>
      </c>
      <c r="F55" s="89"/>
      <c r="G55" s="90"/>
      <c r="H55" s="91"/>
      <c r="I55" s="90"/>
      <c r="J55" s="90"/>
      <c r="K55" s="91"/>
      <c r="L55" s="90">
        <v>1</v>
      </c>
      <c r="M55" s="90"/>
      <c r="N55" s="91"/>
      <c r="O55" s="90"/>
      <c r="P55" s="90"/>
      <c r="Q55" s="91"/>
      <c r="R55" s="90"/>
      <c r="S55" s="90"/>
      <c r="T55" s="91"/>
      <c r="U55" s="64" t="s">
        <v>63</v>
      </c>
      <c r="V55" s="147"/>
    </row>
    <row r="56" spans="1:22" x14ac:dyDescent="0.3">
      <c r="A56" s="63" t="s">
        <v>84</v>
      </c>
      <c r="B56" s="64" t="s">
        <v>93</v>
      </c>
      <c r="C56" s="64" t="s">
        <v>19</v>
      </c>
      <c r="D56" s="65">
        <v>44346</v>
      </c>
      <c r="E56" s="66">
        <v>0.7715277777777777</v>
      </c>
      <c r="F56" s="89"/>
      <c r="G56" s="90"/>
      <c r="H56" s="91"/>
      <c r="I56" s="90"/>
      <c r="J56" s="90"/>
      <c r="K56" s="91"/>
      <c r="L56" s="90">
        <v>10</v>
      </c>
      <c r="M56" s="90"/>
      <c r="N56" s="91"/>
      <c r="O56" s="90"/>
      <c r="P56" s="90"/>
      <c r="Q56" s="91"/>
      <c r="R56" s="90"/>
      <c r="S56" s="90"/>
      <c r="T56" s="91"/>
      <c r="U56" s="64" t="s">
        <v>65</v>
      </c>
      <c r="V56" s="147"/>
    </row>
    <row r="57" spans="1:22" x14ac:dyDescent="0.3">
      <c r="A57" s="63" t="s">
        <v>84</v>
      </c>
      <c r="B57" s="64" t="s">
        <v>93</v>
      </c>
      <c r="C57" s="64" t="s">
        <v>24</v>
      </c>
      <c r="D57" s="65">
        <v>44346</v>
      </c>
      <c r="E57" s="66">
        <v>0.7715277777777777</v>
      </c>
      <c r="F57" s="89"/>
      <c r="G57" s="90"/>
      <c r="H57" s="91"/>
      <c r="I57" s="90"/>
      <c r="J57" s="90"/>
      <c r="K57" s="91"/>
      <c r="L57" s="90">
        <v>15</v>
      </c>
      <c r="M57" s="90"/>
      <c r="N57" s="91"/>
      <c r="O57" s="90"/>
      <c r="P57" s="90"/>
      <c r="Q57" s="91"/>
      <c r="R57" s="90"/>
      <c r="S57" s="90"/>
      <c r="T57" s="91"/>
      <c r="U57" s="64" t="s">
        <v>65</v>
      </c>
      <c r="V57" s="147"/>
    </row>
    <row r="58" spans="1:22" x14ac:dyDescent="0.3">
      <c r="A58" s="63" t="s">
        <v>84</v>
      </c>
      <c r="B58" s="64" t="s">
        <v>93</v>
      </c>
      <c r="C58" s="64" t="s">
        <v>20</v>
      </c>
      <c r="D58" s="65">
        <v>44346</v>
      </c>
      <c r="E58" s="66">
        <v>0.79166666666666663</v>
      </c>
      <c r="F58" s="89"/>
      <c r="G58" s="90"/>
      <c r="H58" s="91"/>
      <c r="I58" s="90"/>
      <c r="J58" s="90"/>
      <c r="K58" s="91"/>
      <c r="L58" s="90">
        <v>6</v>
      </c>
      <c r="M58" s="90"/>
      <c r="N58" s="91"/>
      <c r="O58" s="90"/>
      <c r="P58" s="90"/>
      <c r="Q58" s="91"/>
      <c r="R58" s="90"/>
      <c r="S58" s="90"/>
      <c r="T58" s="91"/>
      <c r="U58" s="64" t="s">
        <v>63</v>
      </c>
      <c r="V58" s="147"/>
    </row>
    <row r="59" spans="1:22" x14ac:dyDescent="0.3">
      <c r="A59" s="63" t="s">
        <v>84</v>
      </c>
      <c r="B59" s="64" t="s">
        <v>91</v>
      </c>
      <c r="C59" s="64" t="s">
        <v>27</v>
      </c>
      <c r="D59" s="65">
        <v>44346</v>
      </c>
      <c r="E59" s="66">
        <v>0.79166666666666663</v>
      </c>
      <c r="F59" s="89"/>
      <c r="G59" s="90"/>
      <c r="H59" s="91"/>
      <c r="I59" s="90"/>
      <c r="J59" s="90"/>
      <c r="K59" s="91"/>
      <c r="L59" s="90">
        <v>2</v>
      </c>
      <c r="M59" s="90"/>
      <c r="N59" s="91"/>
      <c r="O59" s="90"/>
      <c r="P59" s="90"/>
      <c r="Q59" s="91"/>
      <c r="R59" s="90"/>
      <c r="S59" s="90"/>
      <c r="T59" s="91"/>
      <c r="U59" s="64" t="s">
        <v>65</v>
      </c>
      <c r="V59" s="147"/>
    </row>
    <row r="60" spans="1:22" x14ac:dyDescent="0.3">
      <c r="A60" s="63" t="s">
        <v>82</v>
      </c>
      <c r="B60" s="64" t="s">
        <v>95</v>
      </c>
      <c r="C60" s="64" t="s">
        <v>42</v>
      </c>
      <c r="D60" s="65">
        <v>44346</v>
      </c>
      <c r="E60" s="66">
        <v>0.79166666666666663</v>
      </c>
      <c r="F60" s="89"/>
      <c r="G60" s="90"/>
      <c r="H60" s="91"/>
      <c r="I60" s="90"/>
      <c r="J60" s="90"/>
      <c r="K60" s="91"/>
      <c r="L60" s="90">
        <v>1</v>
      </c>
      <c r="M60" s="90"/>
      <c r="N60" s="91"/>
      <c r="O60" s="90"/>
      <c r="P60" s="90"/>
      <c r="Q60" s="91"/>
      <c r="R60" s="90"/>
      <c r="S60" s="90"/>
      <c r="T60" s="91"/>
      <c r="U60" s="64" t="s">
        <v>63</v>
      </c>
      <c r="V60" s="147"/>
    </row>
    <row r="61" spans="1:22" x14ac:dyDescent="0.3">
      <c r="A61" s="63" t="s">
        <v>82</v>
      </c>
      <c r="B61" s="64" t="s">
        <v>101</v>
      </c>
      <c r="C61" s="64" t="s">
        <v>38</v>
      </c>
      <c r="D61" s="65">
        <v>44347</v>
      </c>
      <c r="E61" s="67" t="s">
        <v>92</v>
      </c>
      <c r="F61" s="89"/>
      <c r="G61" s="90"/>
      <c r="H61" s="91"/>
      <c r="I61" s="90">
        <v>1</v>
      </c>
      <c r="J61" s="90"/>
      <c r="K61" s="91"/>
      <c r="L61" s="90"/>
      <c r="M61" s="90"/>
      <c r="N61" s="91"/>
      <c r="O61" s="90"/>
      <c r="P61" s="90"/>
      <c r="Q61" s="91"/>
      <c r="R61" s="90"/>
      <c r="S61" s="90"/>
      <c r="T61" s="91"/>
      <c r="U61" s="64" t="s">
        <v>61</v>
      </c>
      <c r="V61" s="147"/>
    </row>
    <row r="62" spans="1:22" x14ac:dyDescent="0.3">
      <c r="A62" s="63" t="s">
        <v>82</v>
      </c>
      <c r="B62" s="64" t="s">
        <v>100</v>
      </c>
      <c r="C62" s="64" t="s">
        <v>35</v>
      </c>
      <c r="D62" s="65">
        <v>44347</v>
      </c>
      <c r="E62" s="67" t="s">
        <v>92</v>
      </c>
      <c r="F62" s="89"/>
      <c r="G62" s="90"/>
      <c r="H62" s="91"/>
      <c r="I62" s="90">
        <v>3</v>
      </c>
      <c r="J62" s="90"/>
      <c r="K62" s="91"/>
      <c r="L62" s="90"/>
      <c r="M62" s="90"/>
      <c r="N62" s="91"/>
      <c r="O62" s="90"/>
      <c r="P62" s="90"/>
      <c r="Q62" s="91"/>
      <c r="R62" s="90"/>
      <c r="S62" s="90"/>
      <c r="T62" s="91"/>
      <c r="U62" s="64" t="s">
        <v>61</v>
      </c>
      <c r="V62" s="147"/>
    </row>
    <row r="63" spans="1:22" x14ac:dyDescent="0.3">
      <c r="A63" s="63" t="s">
        <v>84</v>
      </c>
      <c r="B63" s="64" t="s">
        <v>93</v>
      </c>
      <c r="C63" s="64" t="s">
        <v>21</v>
      </c>
      <c r="D63" s="65">
        <v>44347</v>
      </c>
      <c r="E63" s="66">
        <v>0.68958333333333333</v>
      </c>
      <c r="F63" s="89">
        <v>1</v>
      </c>
      <c r="G63" s="90"/>
      <c r="H63" s="91"/>
      <c r="I63" s="90"/>
      <c r="J63" s="90"/>
      <c r="K63" s="91"/>
      <c r="L63" s="90"/>
      <c r="M63" s="90"/>
      <c r="N63" s="91"/>
      <c r="O63" s="90"/>
      <c r="P63" s="90"/>
      <c r="Q63" s="91"/>
      <c r="R63" s="90"/>
      <c r="S63" s="90"/>
      <c r="T63" s="91"/>
      <c r="U63" s="64" t="s">
        <v>65</v>
      </c>
      <c r="V63" s="147"/>
    </row>
    <row r="64" spans="1:22" x14ac:dyDescent="0.3">
      <c r="A64" s="63" t="s">
        <v>82</v>
      </c>
      <c r="B64" s="64" t="s">
        <v>94</v>
      </c>
      <c r="C64" s="64" t="s">
        <v>37</v>
      </c>
      <c r="D64" s="65">
        <v>44347</v>
      </c>
      <c r="E64" s="66">
        <v>0.69097222222222221</v>
      </c>
      <c r="F64" s="89">
        <v>1</v>
      </c>
      <c r="G64" s="90"/>
      <c r="H64" s="91"/>
      <c r="I64" s="90"/>
      <c r="J64" s="90"/>
      <c r="K64" s="91"/>
      <c r="L64" s="90"/>
      <c r="M64" s="90"/>
      <c r="N64" s="91"/>
      <c r="O64" s="90"/>
      <c r="P64" s="90"/>
      <c r="Q64" s="91"/>
      <c r="R64" s="90"/>
      <c r="S64" s="90"/>
      <c r="T64" s="91"/>
      <c r="U64" s="64" t="s">
        <v>63</v>
      </c>
      <c r="V64" s="147"/>
    </row>
    <row r="65" spans="1:22" x14ac:dyDescent="0.3">
      <c r="A65" s="63" t="s">
        <v>84</v>
      </c>
      <c r="B65" s="64" t="s">
        <v>91</v>
      </c>
      <c r="C65" s="64" t="s">
        <v>26</v>
      </c>
      <c r="D65" s="65">
        <v>44347</v>
      </c>
      <c r="E65" s="66">
        <v>0.69444444444444453</v>
      </c>
      <c r="F65" s="89">
        <v>2</v>
      </c>
      <c r="G65" s="90"/>
      <c r="H65" s="91"/>
      <c r="I65" s="90"/>
      <c r="J65" s="90"/>
      <c r="K65" s="91"/>
      <c r="L65" s="90"/>
      <c r="M65" s="90"/>
      <c r="N65" s="91"/>
      <c r="O65" s="90"/>
      <c r="P65" s="90"/>
      <c r="Q65" s="91"/>
      <c r="R65" s="90"/>
      <c r="S65" s="90"/>
      <c r="T65" s="91"/>
      <c r="U65" s="64" t="s">
        <v>63</v>
      </c>
      <c r="V65" s="147"/>
    </row>
    <row r="66" spans="1:22" x14ac:dyDescent="0.3">
      <c r="A66" s="63" t="s">
        <v>84</v>
      </c>
      <c r="B66" s="64" t="s">
        <v>93</v>
      </c>
      <c r="C66" s="64" t="s">
        <v>21</v>
      </c>
      <c r="D66" s="65">
        <v>44347</v>
      </c>
      <c r="E66" s="66">
        <v>0.7006944444444444</v>
      </c>
      <c r="F66" s="89">
        <v>1</v>
      </c>
      <c r="G66" s="90"/>
      <c r="H66" s="91"/>
      <c r="I66" s="90"/>
      <c r="J66" s="90"/>
      <c r="K66" s="91"/>
      <c r="L66" s="90"/>
      <c r="M66" s="90"/>
      <c r="N66" s="91"/>
      <c r="O66" s="90"/>
      <c r="P66" s="90"/>
      <c r="Q66" s="91"/>
      <c r="R66" s="90"/>
      <c r="S66" s="90"/>
      <c r="T66" s="91"/>
      <c r="U66" s="64" t="s">
        <v>65</v>
      </c>
      <c r="V66" s="147"/>
    </row>
    <row r="67" spans="1:22" x14ac:dyDescent="0.3">
      <c r="A67" s="63" t="s">
        <v>84</v>
      </c>
      <c r="B67" s="64" t="s">
        <v>91</v>
      </c>
      <c r="C67" s="64" t="s">
        <v>26</v>
      </c>
      <c r="D67" s="65">
        <v>44347</v>
      </c>
      <c r="E67" s="66">
        <v>0.71388888888888891</v>
      </c>
      <c r="F67" s="89">
        <v>2</v>
      </c>
      <c r="G67" s="90"/>
      <c r="H67" s="91"/>
      <c r="I67" s="90"/>
      <c r="J67" s="90"/>
      <c r="K67" s="91"/>
      <c r="L67" s="90"/>
      <c r="M67" s="90"/>
      <c r="N67" s="91"/>
      <c r="O67" s="90"/>
      <c r="P67" s="90"/>
      <c r="Q67" s="91"/>
      <c r="R67" s="90"/>
      <c r="S67" s="90"/>
      <c r="T67" s="91"/>
      <c r="U67" s="64" t="s">
        <v>63</v>
      </c>
      <c r="V67" s="147"/>
    </row>
    <row r="68" spans="1:22" x14ac:dyDescent="0.3">
      <c r="A68" s="63" t="s">
        <v>84</v>
      </c>
      <c r="B68" s="64" t="s">
        <v>91</v>
      </c>
      <c r="C68" s="64" t="s">
        <v>26</v>
      </c>
      <c r="D68" s="65">
        <v>44347</v>
      </c>
      <c r="E68" s="67" t="s">
        <v>92</v>
      </c>
      <c r="F68" s="89">
        <v>1</v>
      </c>
      <c r="G68" s="90"/>
      <c r="H68" s="91"/>
      <c r="I68" s="90"/>
      <c r="J68" s="90"/>
      <c r="K68" s="91"/>
      <c r="L68" s="90"/>
      <c r="M68" s="90"/>
      <c r="N68" s="91"/>
      <c r="O68" s="90"/>
      <c r="P68" s="90"/>
      <c r="Q68" s="91"/>
      <c r="R68" s="90"/>
      <c r="S68" s="90"/>
      <c r="T68" s="91"/>
      <c r="U68" s="64" t="s">
        <v>61</v>
      </c>
      <c r="V68" s="147"/>
    </row>
    <row r="69" spans="1:22" x14ac:dyDescent="0.3">
      <c r="A69" s="63" t="s">
        <v>84</v>
      </c>
      <c r="B69" s="64" t="s">
        <v>91</v>
      </c>
      <c r="C69" s="64" t="s">
        <v>26</v>
      </c>
      <c r="D69" s="65">
        <v>44347</v>
      </c>
      <c r="E69" s="66">
        <v>0.72916666666666663</v>
      </c>
      <c r="F69" s="89">
        <v>3</v>
      </c>
      <c r="G69" s="90"/>
      <c r="H69" s="91"/>
      <c r="I69" s="90"/>
      <c r="J69" s="90"/>
      <c r="K69" s="91"/>
      <c r="L69" s="90"/>
      <c r="M69" s="90"/>
      <c r="N69" s="91"/>
      <c r="O69" s="90"/>
      <c r="P69" s="90"/>
      <c r="Q69" s="91"/>
      <c r="R69" s="90"/>
      <c r="S69" s="90"/>
      <c r="T69" s="91"/>
      <c r="U69" s="64" t="s">
        <v>63</v>
      </c>
      <c r="V69" s="147"/>
    </row>
    <row r="70" spans="1:22" x14ac:dyDescent="0.3">
      <c r="A70" s="63" t="s">
        <v>82</v>
      </c>
      <c r="B70" s="64" t="s">
        <v>94</v>
      </c>
      <c r="C70" s="64" t="s">
        <v>37</v>
      </c>
      <c r="D70" s="65">
        <v>44347</v>
      </c>
      <c r="E70" s="66">
        <v>0.72916666666666663</v>
      </c>
      <c r="F70" s="89">
        <v>1</v>
      </c>
      <c r="G70" s="90"/>
      <c r="H70" s="91"/>
      <c r="I70" s="90"/>
      <c r="J70" s="90"/>
      <c r="K70" s="91"/>
      <c r="L70" s="90"/>
      <c r="M70" s="90"/>
      <c r="N70" s="91"/>
      <c r="O70" s="90"/>
      <c r="P70" s="90"/>
      <c r="Q70" s="91"/>
      <c r="R70" s="90"/>
      <c r="S70" s="90"/>
      <c r="T70" s="91"/>
      <c r="U70" s="64" t="s">
        <v>63</v>
      </c>
      <c r="V70" s="147"/>
    </row>
    <row r="71" spans="1:22" x14ac:dyDescent="0.3">
      <c r="A71" s="63" t="s">
        <v>84</v>
      </c>
      <c r="B71" s="64" t="s">
        <v>91</v>
      </c>
      <c r="C71" s="64" t="s">
        <v>26</v>
      </c>
      <c r="D71" s="65">
        <v>44347</v>
      </c>
      <c r="E71" s="66">
        <v>0.73958333333333337</v>
      </c>
      <c r="F71" s="89">
        <v>1</v>
      </c>
      <c r="G71" s="90"/>
      <c r="H71" s="91"/>
      <c r="I71" s="90"/>
      <c r="J71" s="90"/>
      <c r="K71" s="91"/>
      <c r="L71" s="90"/>
      <c r="M71" s="90"/>
      <c r="N71" s="91"/>
      <c r="O71" s="90"/>
      <c r="P71" s="90"/>
      <c r="Q71" s="91"/>
      <c r="R71" s="90"/>
      <c r="S71" s="90"/>
      <c r="T71" s="91"/>
      <c r="U71" s="64" t="s">
        <v>65</v>
      </c>
      <c r="V71" s="147"/>
    </row>
    <row r="72" spans="1:22" x14ac:dyDescent="0.3">
      <c r="A72" s="63" t="s">
        <v>84</v>
      </c>
      <c r="B72" s="64" t="s">
        <v>93</v>
      </c>
      <c r="C72" s="64" t="s">
        <v>24</v>
      </c>
      <c r="D72" s="65">
        <v>44347</v>
      </c>
      <c r="E72" s="66">
        <v>0.74305555555555547</v>
      </c>
      <c r="F72" s="89">
        <v>3</v>
      </c>
      <c r="G72" s="90"/>
      <c r="H72" s="91"/>
      <c r="I72" s="90"/>
      <c r="J72" s="90"/>
      <c r="K72" s="91"/>
      <c r="L72" s="90"/>
      <c r="M72" s="90"/>
      <c r="N72" s="91"/>
      <c r="O72" s="90"/>
      <c r="P72" s="90"/>
      <c r="Q72" s="91"/>
      <c r="R72" s="90"/>
      <c r="S72" s="90"/>
      <c r="T72" s="91"/>
      <c r="U72" s="64" t="s">
        <v>65</v>
      </c>
      <c r="V72" s="147"/>
    </row>
    <row r="73" spans="1:22" x14ac:dyDescent="0.3">
      <c r="A73" s="63" t="s">
        <v>84</v>
      </c>
      <c r="B73" s="64" t="s">
        <v>91</v>
      </c>
      <c r="C73" s="64" t="s">
        <v>26</v>
      </c>
      <c r="D73" s="65">
        <v>44347</v>
      </c>
      <c r="E73" s="66">
        <v>0.75</v>
      </c>
      <c r="F73" s="89">
        <v>4</v>
      </c>
      <c r="G73" s="90"/>
      <c r="H73" s="91"/>
      <c r="I73" s="90"/>
      <c r="J73" s="90"/>
      <c r="K73" s="91"/>
      <c r="L73" s="90"/>
      <c r="M73" s="90"/>
      <c r="N73" s="91"/>
      <c r="O73" s="90"/>
      <c r="P73" s="90"/>
      <c r="Q73" s="91"/>
      <c r="R73" s="90"/>
      <c r="S73" s="90"/>
      <c r="T73" s="91"/>
      <c r="U73" s="64" t="s">
        <v>63</v>
      </c>
      <c r="V73" s="147"/>
    </row>
    <row r="74" spans="1:22" x14ac:dyDescent="0.3">
      <c r="A74" s="63" t="s">
        <v>84</v>
      </c>
      <c r="B74" s="64" t="s">
        <v>93</v>
      </c>
      <c r="C74" s="64" t="s">
        <v>23</v>
      </c>
      <c r="D74" s="65">
        <v>44347</v>
      </c>
      <c r="E74" s="66">
        <v>0.75694444444444453</v>
      </c>
      <c r="F74" s="89">
        <v>1</v>
      </c>
      <c r="G74" s="90"/>
      <c r="H74" s="91"/>
      <c r="I74" s="90"/>
      <c r="J74" s="90"/>
      <c r="K74" s="91"/>
      <c r="L74" s="90"/>
      <c r="M74" s="90"/>
      <c r="N74" s="91"/>
      <c r="O74" s="90"/>
      <c r="P74" s="90"/>
      <c r="Q74" s="91"/>
      <c r="R74" s="90"/>
      <c r="S74" s="90"/>
      <c r="T74" s="91"/>
      <c r="U74" s="64" t="s">
        <v>63</v>
      </c>
      <c r="V74" s="147"/>
    </row>
    <row r="75" spans="1:22" x14ac:dyDescent="0.3">
      <c r="A75" s="63" t="s">
        <v>84</v>
      </c>
      <c r="B75" s="64" t="s">
        <v>91</v>
      </c>
      <c r="C75" s="64" t="s">
        <v>26</v>
      </c>
      <c r="D75" s="65">
        <v>44347</v>
      </c>
      <c r="E75" s="66">
        <v>0.76388888888888884</v>
      </c>
      <c r="F75" s="89">
        <v>5</v>
      </c>
      <c r="G75" s="90"/>
      <c r="H75" s="91"/>
      <c r="I75" s="90"/>
      <c r="J75" s="90"/>
      <c r="K75" s="91"/>
      <c r="L75" s="90"/>
      <c r="M75" s="90"/>
      <c r="N75" s="91"/>
      <c r="O75" s="90"/>
      <c r="P75" s="90"/>
      <c r="Q75" s="91"/>
      <c r="R75" s="90"/>
      <c r="S75" s="90"/>
      <c r="T75" s="91"/>
      <c r="U75" s="64" t="s">
        <v>63</v>
      </c>
      <c r="V75" s="147"/>
    </row>
    <row r="76" spans="1:22" x14ac:dyDescent="0.3">
      <c r="A76" s="63" t="s">
        <v>84</v>
      </c>
      <c r="B76" s="64" t="s">
        <v>93</v>
      </c>
      <c r="C76" s="64" t="s">
        <v>21</v>
      </c>
      <c r="D76" s="65">
        <v>44347</v>
      </c>
      <c r="E76" s="66">
        <v>0.76736111111111116</v>
      </c>
      <c r="F76" s="89">
        <v>2</v>
      </c>
      <c r="G76" s="90"/>
      <c r="H76" s="91"/>
      <c r="I76" s="90"/>
      <c r="J76" s="90"/>
      <c r="K76" s="91"/>
      <c r="L76" s="90"/>
      <c r="M76" s="90"/>
      <c r="N76" s="91"/>
      <c r="O76" s="90"/>
      <c r="P76" s="90"/>
      <c r="Q76" s="91"/>
      <c r="R76" s="90"/>
      <c r="S76" s="90"/>
      <c r="T76" s="91"/>
      <c r="U76" s="64" t="s">
        <v>63</v>
      </c>
      <c r="V76" s="147"/>
    </row>
    <row r="77" spans="1:22" x14ac:dyDescent="0.3">
      <c r="A77" s="63" t="s">
        <v>84</v>
      </c>
      <c r="B77" s="64" t="s">
        <v>91</v>
      </c>
      <c r="C77" s="64" t="s">
        <v>26</v>
      </c>
      <c r="D77" s="65">
        <v>44347</v>
      </c>
      <c r="E77" s="66">
        <v>0.76736111111111116</v>
      </c>
      <c r="F77" s="89">
        <v>5</v>
      </c>
      <c r="G77" s="90"/>
      <c r="H77" s="91"/>
      <c r="I77" s="90"/>
      <c r="J77" s="90"/>
      <c r="K77" s="91"/>
      <c r="L77" s="90"/>
      <c r="M77" s="90"/>
      <c r="N77" s="91"/>
      <c r="O77" s="90"/>
      <c r="P77" s="90"/>
      <c r="Q77" s="91"/>
      <c r="R77" s="90"/>
      <c r="S77" s="90"/>
      <c r="T77" s="91"/>
      <c r="U77" s="64" t="s">
        <v>63</v>
      </c>
      <c r="V77" s="147"/>
    </row>
    <row r="78" spans="1:22" x14ac:dyDescent="0.3">
      <c r="A78" s="63" t="s">
        <v>82</v>
      </c>
      <c r="B78" s="64" t="s">
        <v>95</v>
      </c>
      <c r="C78" s="64" t="s">
        <v>40</v>
      </c>
      <c r="D78" s="65">
        <v>44348</v>
      </c>
      <c r="E78" s="67" t="s">
        <v>92</v>
      </c>
      <c r="F78" s="89"/>
      <c r="G78" s="90"/>
      <c r="H78" s="91"/>
      <c r="I78" s="90">
        <v>1</v>
      </c>
      <c r="J78" s="90"/>
      <c r="K78" s="91"/>
      <c r="L78" s="90"/>
      <c r="M78" s="90"/>
      <c r="N78" s="91"/>
      <c r="O78" s="90"/>
      <c r="P78" s="90"/>
      <c r="Q78" s="91"/>
      <c r="R78" s="90"/>
      <c r="S78" s="90"/>
      <c r="T78" s="91"/>
      <c r="U78" s="64" t="s">
        <v>61</v>
      </c>
      <c r="V78" s="147"/>
    </row>
    <row r="79" spans="1:22" x14ac:dyDescent="0.3">
      <c r="A79" s="63" t="s">
        <v>82</v>
      </c>
      <c r="B79" s="64" t="s">
        <v>100</v>
      </c>
      <c r="C79" s="64" t="s">
        <v>35</v>
      </c>
      <c r="D79" s="65">
        <v>44348</v>
      </c>
      <c r="E79" s="66">
        <v>0.72916666666666663</v>
      </c>
      <c r="F79" s="89"/>
      <c r="G79" s="90"/>
      <c r="H79" s="91"/>
      <c r="I79" s="90">
        <v>1</v>
      </c>
      <c r="J79" s="90"/>
      <c r="K79" s="91"/>
      <c r="L79" s="90"/>
      <c r="M79" s="90"/>
      <c r="N79" s="91"/>
      <c r="O79" s="90"/>
      <c r="P79" s="90"/>
      <c r="Q79" s="91"/>
      <c r="R79" s="90"/>
      <c r="S79" s="90"/>
      <c r="T79" s="91"/>
      <c r="U79" s="64" t="s">
        <v>63</v>
      </c>
      <c r="V79" s="147"/>
    </row>
    <row r="80" spans="1:22" x14ac:dyDescent="0.3">
      <c r="A80" s="63" t="s">
        <v>84</v>
      </c>
      <c r="B80" s="64" t="s">
        <v>93</v>
      </c>
      <c r="C80" s="64" t="s">
        <v>24</v>
      </c>
      <c r="D80" s="65">
        <v>44348</v>
      </c>
      <c r="E80" s="66">
        <v>0.73749999999999993</v>
      </c>
      <c r="F80" s="89"/>
      <c r="G80" s="90"/>
      <c r="H80" s="91"/>
      <c r="I80" s="90">
        <v>1</v>
      </c>
      <c r="J80" s="90"/>
      <c r="K80" s="91"/>
      <c r="L80" s="90"/>
      <c r="M80" s="90"/>
      <c r="N80" s="91"/>
      <c r="O80" s="90"/>
      <c r="P80" s="90"/>
      <c r="Q80" s="91"/>
      <c r="R80" s="90"/>
      <c r="S80" s="90"/>
      <c r="T80" s="91"/>
      <c r="U80" s="64" t="s">
        <v>65</v>
      </c>
      <c r="V80" s="147"/>
    </row>
    <row r="81" spans="1:22" x14ac:dyDescent="0.3">
      <c r="A81" s="63" t="s">
        <v>84</v>
      </c>
      <c r="B81" s="64" t="s">
        <v>91</v>
      </c>
      <c r="C81" s="64" t="s">
        <v>26</v>
      </c>
      <c r="D81" s="65">
        <v>44348</v>
      </c>
      <c r="E81" s="66">
        <v>0.73749999999999993</v>
      </c>
      <c r="F81" s="89"/>
      <c r="G81" s="90"/>
      <c r="H81" s="91"/>
      <c r="I81" s="90">
        <v>3</v>
      </c>
      <c r="J81" s="90"/>
      <c r="K81" s="91"/>
      <c r="L81" s="90"/>
      <c r="M81" s="90"/>
      <c r="N81" s="91"/>
      <c r="O81" s="90"/>
      <c r="P81" s="90"/>
      <c r="Q81" s="91"/>
      <c r="R81" s="90"/>
      <c r="S81" s="90"/>
      <c r="T81" s="91"/>
      <c r="U81" s="64" t="s">
        <v>63</v>
      </c>
      <c r="V81" s="147"/>
    </row>
    <row r="82" spans="1:22" x14ac:dyDescent="0.3">
      <c r="A82" s="63" t="s">
        <v>84</v>
      </c>
      <c r="B82" s="64" t="s">
        <v>93</v>
      </c>
      <c r="C82" s="64" t="s">
        <v>23</v>
      </c>
      <c r="D82" s="65">
        <v>44348</v>
      </c>
      <c r="E82" s="66">
        <v>0.76597222222222217</v>
      </c>
      <c r="F82" s="89"/>
      <c r="G82" s="90"/>
      <c r="H82" s="91"/>
      <c r="I82" s="90">
        <v>2</v>
      </c>
      <c r="J82" s="90"/>
      <c r="K82" s="91"/>
      <c r="L82" s="90"/>
      <c r="M82" s="90"/>
      <c r="N82" s="91"/>
      <c r="O82" s="90"/>
      <c r="P82" s="90"/>
      <c r="Q82" s="91"/>
      <c r="R82" s="90"/>
      <c r="S82" s="90"/>
      <c r="T82" s="91"/>
      <c r="U82" s="64" t="s">
        <v>63</v>
      </c>
      <c r="V82" s="147"/>
    </row>
    <row r="83" spans="1:22" x14ac:dyDescent="0.3">
      <c r="A83" s="63" t="s">
        <v>84</v>
      </c>
      <c r="B83" s="64" t="s">
        <v>93</v>
      </c>
      <c r="C83" s="64" t="s">
        <v>21</v>
      </c>
      <c r="D83" s="65">
        <v>44348</v>
      </c>
      <c r="E83" s="66">
        <v>0.77916666666666667</v>
      </c>
      <c r="F83" s="89"/>
      <c r="G83" s="90"/>
      <c r="H83" s="91"/>
      <c r="I83" s="90">
        <v>1</v>
      </c>
      <c r="J83" s="90"/>
      <c r="K83" s="91"/>
      <c r="L83" s="90"/>
      <c r="M83" s="90"/>
      <c r="N83" s="91"/>
      <c r="O83" s="90"/>
      <c r="P83" s="90"/>
      <c r="Q83" s="91"/>
      <c r="R83" s="90"/>
      <c r="S83" s="90"/>
      <c r="T83" s="91"/>
      <c r="U83" s="64" t="s">
        <v>63</v>
      </c>
      <c r="V83" s="147"/>
    </row>
    <row r="84" spans="1:22" x14ac:dyDescent="0.3">
      <c r="A84" s="63" t="s">
        <v>84</v>
      </c>
      <c r="B84" s="64" t="s">
        <v>91</v>
      </c>
      <c r="C84" s="64" t="s">
        <v>26</v>
      </c>
      <c r="D84" s="65">
        <v>44348</v>
      </c>
      <c r="E84" s="66">
        <v>0.78749999999999998</v>
      </c>
      <c r="F84" s="89"/>
      <c r="G84" s="90"/>
      <c r="H84" s="91"/>
      <c r="I84" s="90">
        <v>2</v>
      </c>
      <c r="J84" s="90"/>
      <c r="K84" s="91"/>
      <c r="L84" s="90"/>
      <c r="M84" s="90"/>
      <c r="N84" s="91"/>
      <c r="O84" s="90"/>
      <c r="P84" s="90"/>
      <c r="Q84" s="91"/>
      <c r="R84" s="90"/>
      <c r="S84" s="90"/>
      <c r="T84" s="91"/>
      <c r="U84" s="64" t="s">
        <v>63</v>
      </c>
      <c r="V84" s="147"/>
    </row>
    <row r="85" spans="1:22" x14ac:dyDescent="0.3">
      <c r="A85" s="63" t="s">
        <v>82</v>
      </c>
      <c r="B85" s="64" t="s">
        <v>83</v>
      </c>
      <c r="C85" s="64" t="s">
        <v>98</v>
      </c>
      <c r="D85" s="65">
        <v>44348</v>
      </c>
      <c r="E85" s="68" t="s">
        <v>92</v>
      </c>
      <c r="F85" s="89">
        <v>1</v>
      </c>
      <c r="G85" s="90"/>
      <c r="H85" s="91"/>
      <c r="I85" s="90"/>
      <c r="J85" s="90"/>
      <c r="K85" s="91"/>
      <c r="L85" s="90"/>
      <c r="M85" s="90"/>
      <c r="N85" s="91"/>
      <c r="O85" s="90"/>
      <c r="P85" s="90"/>
      <c r="Q85" s="91"/>
      <c r="R85" s="90"/>
      <c r="S85" s="90"/>
      <c r="T85" s="91"/>
      <c r="U85" s="64" t="s">
        <v>70</v>
      </c>
      <c r="V85" s="147"/>
    </row>
    <row r="86" spans="1:22" x14ac:dyDescent="0.3">
      <c r="A86" s="69" t="s">
        <v>84</v>
      </c>
      <c r="B86" s="70" t="s">
        <v>91</v>
      </c>
      <c r="C86" s="70" t="s">
        <v>26</v>
      </c>
      <c r="D86" s="71">
        <v>44349</v>
      </c>
      <c r="E86" s="72" t="s">
        <v>92</v>
      </c>
      <c r="F86" s="92"/>
      <c r="G86" s="93"/>
      <c r="H86" s="94"/>
      <c r="I86" s="93"/>
      <c r="J86" s="93"/>
      <c r="K86" s="94"/>
      <c r="L86" s="93"/>
      <c r="M86" s="93"/>
      <c r="N86" s="94"/>
      <c r="O86" s="93"/>
      <c r="P86" s="93"/>
      <c r="Q86" s="94"/>
      <c r="R86" s="93"/>
      <c r="S86" s="93">
        <v>1</v>
      </c>
      <c r="T86" s="94"/>
      <c r="U86" s="70" t="s">
        <v>61</v>
      </c>
      <c r="V86" s="148" t="s">
        <v>103</v>
      </c>
    </row>
    <row r="87" spans="1:22" x14ac:dyDescent="0.3">
      <c r="A87" s="69" t="s">
        <v>84</v>
      </c>
      <c r="B87" s="70" t="s">
        <v>99</v>
      </c>
      <c r="C87" s="70" t="s">
        <v>14</v>
      </c>
      <c r="D87" s="71">
        <v>44350</v>
      </c>
      <c r="E87" s="73" t="s">
        <v>92</v>
      </c>
      <c r="F87" s="92"/>
      <c r="G87" s="93"/>
      <c r="H87" s="94"/>
      <c r="I87" s="93"/>
      <c r="J87" s="93"/>
      <c r="K87" s="94"/>
      <c r="L87" s="93"/>
      <c r="M87" s="93"/>
      <c r="N87" s="94"/>
      <c r="O87" s="93"/>
      <c r="P87" s="93">
        <v>1</v>
      </c>
      <c r="Q87" s="94"/>
      <c r="R87" s="93"/>
      <c r="S87" s="93"/>
      <c r="T87" s="94"/>
      <c r="U87" s="70" t="s">
        <v>61</v>
      </c>
      <c r="V87" s="148"/>
    </row>
    <row r="88" spans="1:22" x14ac:dyDescent="0.3">
      <c r="A88" s="69" t="s">
        <v>84</v>
      </c>
      <c r="B88" s="70" t="s">
        <v>91</v>
      </c>
      <c r="C88" s="70" t="s">
        <v>26</v>
      </c>
      <c r="D88" s="71">
        <v>44350</v>
      </c>
      <c r="E88" s="73" t="s">
        <v>92</v>
      </c>
      <c r="F88" s="92"/>
      <c r="G88" s="93"/>
      <c r="H88" s="94"/>
      <c r="I88" s="93"/>
      <c r="J88" s="93"/>
      <c r="K88" s="94"/>
      <c r="L88" s="93"/>
      <c r="M88" s="93"/>
      <c r="N88" s="94"/>
      <c r="O88" s="93"/>
      <c r="P88" s="93">
        <v>1</v>
      </c>
      <c r="Q88" s="94"/>
      <c r="R88" s="93"/>
      <c r="S88" s="93"/>
      <c r="T88" s="94"/>
      <c r="U88" s="70" t="s">
        <v>61</v>
      </c>
      <c r="V88" s="148"/>
    </row>
    <row r="89" spans="1:22" x14ac:dyDescent="0.3">
      <c r="A89" s="69" t="s">
        <v>82</v>
      </c>
      <c r="B89" s="70" t="s">
        <v>94</v>
      </c>
      <c r="C89" s="70" t="s">
        <v>37</v>
      </c>
      <c r="D89" s="71">
        <v>44350</v>
      </c>
      <c r="E89" s="74">
        <v>0.69097222222222221</v>
      </c>
      <c r="F89" s="92"/>
      <c r="G89" s="93"/>
      <c r="H89" s="94"/>
      <c r="I89" s="93"/>
      <c r="J89" s="93"/>
      <c r="K89" s="94"/>
      <c r="L89" s="93"/>
      <c r="M89" s="93"/>
      <c r="N89" s="94"/>
      <c r="O89" s="93"/>
      <c r="P89" s="93">
        <v>2</v>
      </c>
      <c r="Q89" s="94"/>
      <c r="R89" s="93"/>
      <c r="S89" s="93"/>
      <c r="T89" s="94"/>
      <c r="U89" s="70" t="s">
        <v>63</v>
      </c>
      <c r="V89" s="148"/>
    </row>
    <row r="90" spans="1:22" x14ac:dyDescent="0.3">
      <c r="A90" s="69" t="s">
        <v>82</v>
      </c>
      <c r="B90" s="70" t="s">
        <v>94</v>
      </c>
      <c r="C90" s="70" t="s">
        <v>37</v>
      </c>
      <c r="D90" s="71">
        <v>44350</v>
      </c>
      <c r="E90" s="74">
        <v>0.70833333333333337</v>
      </c>
      <c r="F90" s="92"/>
      <c r="G90" s="93"/>
      <c r="H90" s="94"/>
      <c r="I90" s="93"/>
      <c r="J90" s="93"/>
      <c r="K90" s="94"/>
      <c r="L90" s="93"/>
      <c r="M90" s="93"/>
      <c r="N90" s="94"/>
      <c r="O90" s="93"/>
      <c r="P90" s="93">
        <v>1</v>
      </c>
      <c r="Q90" s="94"/>
      <c r="R90" s="93"/>
      <c r="S90" s="93"/>
      <c r="T90" s="94"/>
      <c r="U90" s="70" t="s">
        <v>63</v>
      </c>
      <c r="V90" s="148"/>
    </row>
    <row r="91" spans="1:22" x14ac:dyDescent="0.3">
      <c r="A91" s="69" t="s">
        <v>84</v>
      </c>
      <c r="B91" s="70" t="s">
        <v>91</v>
      </c>
      <c r="C91" s="70" t="s">
        <v>27</v>
      </c>
      <c r="D91" s="71">
        <v>44350</v>
      </c>
      <c r="E91" s="74">
        <v>0.71527777777777779</v>
      </c>
      <c r="F91" s="92"/>
      <c r="G91" s="93"/>
      <c r="H91" s="94"/>
      <c r="I91" s="93"/>
      <c r="J91" s="93"/>
      <c r="K91" s="94"/>
      <c r="L91" s="93"/>
      <c r="M91" s="93"/>
      <c r="N91" s="94"/>
      <c r="O91" s="93"/>
      <c r="P91" s="93">
        <v>2</v>
      </c>
      <c r="Q91" s="94"/>
      <c r="R91" s="93"/>
      <c r="S91" s="93"/>
      <c r="T91" s="94"/>
      <c r="U91" s="70" t="s">
        <v>65</v>
      </c>
      <c r="V91" s="148"/>
    </row>
    <row r="92" spans="1:22" x14ac:dyDescent="0.3">
      <c r="A92" s="69" t="s">
        <v>84</v>
      </c>
      <c r="B92" s="70" t="s">
        <v>99</v>
      </c>
      <c r="C92" s="70" t="s">
        <v>14</v>
      </c>
      <c r="D92" s="71">
        <v>44350</v>
      </c>
      <c r="E92" s="74">
        <v>0.72083333333333333</v>
      </c>
      <c r="F92" s="92"/>
      <c r="G92" s="93"/>
      <c r="H92" s="94"/>
      <c r="I92" s="93"/>
      <c r="J92" s="93"/>
      <c r="K92" s="94"/>
      <c r="L92" s="93"/>
      <c r="M92" s="93"/>
      <c r="N92" s="94"/>
      <c r="O92" s="93"/>
      <c r="P92" s="93">
        <v>3</v>
      </c>
      <c r="Q92" s="94"/>
      <c r="R92" s="93"/>
      <c r="S92" s="93"/>
      <c r="T92" s="94"/>
      <c r="U92" s="70" t="s">
        <v>62</v>
      </c>
      <c r="V92" s="148"/>
    </row>
    <row r="93" spans="1:22" x14ac:dyDescent="0.3">
      <c r="A93" s="69" t="s">
        <v>84</v>
      </c>
      <c r="B93" s="70" t="s">
        <v>85</v>
      </c>
      <c r="C93" s="70" t="s">
        <v>17</v>
      </c>
      <c r="D93" s="71">
        <v>44350</v>
      </c>
      <c r="E93" s="74">
        <v>0.72916666666666663</v>
      </c>
      <c r="F93" s="92"/>
      <c r="G93" s="93"/>
      <c r="H93" s="94"/>
      <c r="I93" s="93"/>
      <c r="J93" s="93"/>
      <c r="K93" s="94"/>
      <c r="L93" s="93"/>
      <c r="M93" s="93"/>
      <c r="N93" s="94"/>
      <c r="O93" s="93"/>
      <c r="P93" s="93">
        <v>1</v>
      </c>
      <c r="Q93" s="94"/>
      <c r="R93" s="93"/>
      <c r="S93" s="93"/>
      <c r="T93" s="94"/>
      <c r="U93" s="70" t="s">
        <v>65</v>
      </c>
      <c r="V93" s="148"/>
    </row>
    <row r="94" spans="1:22" x14ac:dyDescent="0.3">
      <c r="A94" s="69" t="s">
        <v>84</v>
      </c>
      <c r="B94" s="70" t="s">
        <v>93</v>
      </c>
      <c r="C94" s="70" t="s">
        <v>21</v>
      </c>
      <c r="D94" s="71">
        <v>44350</v>
      </c>
      <c r="E94" s="74">
        <v>0.77638888888888891</v>
      </c>
      <c r="F94" s="92"/>
      <c r="G94" s="93"/>
      <c r="H94" s="94"/>
      <c r="I94" s="93"/>
      <c r="J94" s="93"/>
      <c r="K94" s="94"/>
      <c r="L94" s="93"/>
      <c r="M94" s="93"/>
      <c r="N94" s="94"/>
      <c r="O94" s="93"/>
      <c r="P94" s="93">
        <v>1</v>
      </c>
      <c r="Q94" s="94"/>
      <c r="R94" s="93"/>
      <c r="S94" s="93"/>
      <c r="T94" s="94"/>
      <c r="U94" s="70" t="s">
        <v>63</v>
      </c>
      <c r="V94" s="148"/>
    </row>
    <row r="95" spans="1:22" x14ac:dyDescent="0.3">
      <c r="A95" s="69" t="s">
        <v>82</v>
      </c>
      <c r="B95" s="70" t="s">
        <v>94</v>
      </c>
      <c r="C95" s="70" t="s">
        <v>37</v>
      </c>
      <c r="D95" s="71">
        <v>44350</v>
      </c>
      <c r="E95" s="74">
        <v>0.77638888888888891</v>
      </c>
      <c r="F95" s="92"/>
      <c r="G95" s="93"/>
      <c r="H95" s="94"/>
      <c r="I95" s="93"/>
      <c r="J95" s="93"/>
      <c r="K95" s="94"/>
      <c r="L95" s="93"/>
      <c r="M95" s="93"/>
      <c r="N95" s="94"/>
      <c r="O95" s="93"/>
      <c r="P95" s="93">
        <v>1</v>
      </c>
      <c r="Q95" s="94"/>
      <c r="R95" s="93"/>
      <c r="S95" s="93"/>
      <c r="T95" s="94"/>
      <c r="U95" s="70" t="s">
        <v>63</v>
      </c>
      <c r="V95" s="148"/>
    </row>
    <row r="96" spans="1:22" x14ac:dyDescent="0.3">
      <c r="A96" s="69" t="s">
        <v>84</v>
      </c>
      <c r="B96" s="70" t="s">
        <v>93</v>
      </c>
      <c r="C96" s="70" t="s">
        <v>19</v>
      </c>
      <c r="D96" s="71">
        <v>44350</v>
      </c>
      <c r="E96" s="74">
        <v>0.77638888888888891</v>
      </c>
      <c r="F96" s="92"/>
      <c r="G96" s="93"/>
      <c r="H96" s="94"/>
      <c r="I96" s="93"/>
      <c r="J96" s="93"/>
      <c r="K96" s="94"/>
      <c r="L96" s="93"/>
      <c r="M96" s="93"/>
      <c r="N96" s="94"/>
      <c r="O96" s="93"/>
      <c r="P96" s="93">
        <v>10</v>
      </c>
      <c r="Q96" s="94"/>
      <c r="R96" s="93"/>
      <c r="S96" s="93"/>
      <c r="T96" s="94"/>
      <c r="U96" s="70" t="s">
        <v>62</v>
      </c>
      <c r="V96" s="148"/>
    </row>
    <row r="97" spans="1:22" x14ac:dyDescent="0.3">
      <c r="A97" s="69" t="s">
        <v>84</v>
      </c>
      <c r="B97" s="70" t="s">
        <v>91</v>
      </c>
      <c r="C97" s="70" t="s">
        <v>27</v>
      </c>
      <c r="D97" s="71">
        <v>44350</v>
      </c>
      <c r="E97" s="74">
        <v>0.77638888888888891</v>
      </c>
      <c r="F97" s="92"/>
      <c r="G97" s="93"/>
      <c r="H97" s="94"/>
      <c r="I97" s="93"/>
      <c r="J97" s="93"/>
      <c r="K97" s="94"/>
      <c r="L97" s="93"/>
      <c r="M97" s="93"/>
      <c r="N97" s="94"/>
      <c r="O97" s="93"/>
      <c r="P97" s="93">
        <v>10</v>
      </c>
      <c r="Q97" s="94"/>
      <c r="R97" s="93"/>
      <c r="S97" s="93"/>
      <c r="T97" s="94"/>
      <c r="U97" s="70" t="s">
        <v>62</v>
      </c>
      <c r="V97" s="148"/>
    </row>
    <row r="98" spans="1:22" x14ac:dyDescent="0.3">
      <c r="A98" s="69" t="s">
        <v>84</v>
      </c>
      <c r="B98" s="70" t="s">
        <v>93</v>
      </c>
      <c r="C98" s="70" t="s">
        <v>74</v>
      </c>
      <c r="D98" s="71">
        <v>44350</v>
      </c>
      <c r="E98" s="74">
        <v>0.78194444444444444</v>
      </c>
      <c r="F98" s="92"/>
      <c r="G98" s="93"/>
      <c r="H98" s="94"/>
      <c r="I98" s="93"/>
      <c r="J98" s="93"/>
      <c r="K98" s="94"/>
      <c r="L98" s="93"/>
      <c r="M98" s="93"/>
      <c r="N98" s="94"/>
      <c r="O98" s="93"/>
      <c r="P98" s="93">
        <v>4</v>
      </c>
      <c r="Q98" s="94"/>
      <c r="R98" s="93"/>
      <c r="S98" s="93"/>
      <c r="T98" s="94"/>
      <c r="U98" s="70" t="s">
        <v>65</v>
      </c>
      <c r="V98" s="148"/>
    </row>
    <row r="99" spans="1:22" x14ac:dyDescent="0.3">
      <c r="A99" s="69" t="s">
        <v>84</v>
      </c>
      <c r="B99" s="70" t="s">
        <v>93</v>
      </c>
      <c r="C99" s="70" t="s">
        <v>22</v>
      </c>
      <c r="D99" s="71">
        <v>44350</v>
      </c>
      <c r="E99" s="74">
        <v>0.78472222222222221</v>
      </c>
      <c r="F99" s="92"/>
      <c r="G99" s="93"/>
      <c r="H99" s="94"/>
      <c r="I99" s="93"/>
      <c r="J99" s="93"/>
      <c r="K99" s="94"/>
      <c r="L99" s="93"/>
      <c r="M99" s="93"/>
      <c r="N99" s="94"/>
      <c r="O99" s="93"/>
      <c r="P99" s="93">
        <v>1</v>
      </c>
      <c r="Q99" s="94"/>
      <c r="R99" s="93"/>
      <c r="S99" s="93"/>
      <c r="T99" s="94"/>
      <c r="U99" s="70" t="s">
        <v>65</v>
      </c>
      <c r="V99" s="148"/>
    </row>
    <row r="100" spans="1:22" x14ac:dyDescent="0.3">
      <c r="A100" s="69" t="s">
        <v>82</v>
      </c>
      <c r="B100" s="70" t="s">
        <v>95</v>
      </c>
      <c r="C100" s="70" t="s">
        <v>40</v>
      </c>
      <c r="D100" s="71">
        <v>44352</v>
      </c>
      <c r="E100" s="73" t="s">
        <v>92</v>
      </c>
      <c r="F100" s="92"/>
      <c r="G100" s="93"/>
      <c r="H100" s="94"/>
      <c r="I100" s="93"/>
      <c r="J100" s="93"/>
      <c r="K100" s="94"/>
      <c r="L100" s="93"/>
      <c r="M100" s="93">
        <v>2</v>
      </c>
      <c r="N100" s="94"/>
      <c r="O100" s="93"/>
      <c r="P100" s="93"/>
      <c r="Q100" s="94"/>
      <c r="R100" s="93"/>
      <c r="S100" s="93"/>
      <c r="T100" s="94"/>
      <c r="U100" s="70" t="s">
        <v>61</v>
      </c>
      <c r="V100" s="148"/>
    </row>
    <row r="101" spans="1:22" x14ac:dyDescent="0.3">
      <c r="A101" s="69" t="s">
        <v>82</v>
      </c>
      <c r="B101" s="70" t="s">
        <v>100</v>
      </c>
      <c r="C101" s="70" t="s">
        <v>34</v>
      </c>
      <c r="D101" s="71">
        <v>44352</v>
      </c>
      <c r="E101" s="73" t="s">
        <v>92</v>
      </c>
      <c r="F101" s="92"/>
      <c r="G101" s="93"/>
      <c r="H101" s="94"/>
      <c r="I101" s="93"/>
      <c r="J101" s="93"/>
      <c r="K101" s="94"/>
      <c r="L101" s="93"/>
      <c r="M101" s="93"/>
      <c r="N101" s="94"/>
      <c r="O101" s="93"/>
      <c r="P101" s="93"/>
      <c r="Q101" s="94"/>
      <c r="R101" s="93"/>
      <c r="S101" s="93">
        <v>1</v>
      </c>
      <c r="T101" s="94"/>
      <c r="U101" s="70" t="s">
        <v>61</v>
      </c>
      <c r="V101" s="148"/>
    </row>
    <row r="102" spans="1:22" x14ac:dyDescent="0.3">
      <c r="A102" s="69" t="s">
        <v>82</v>
      </c>
      <c r="B102" s="70" t="s">
        <v>100</v>
      </c>
      <c r="C102" s="70" t="s">
        <v>35</v>
      </c>
      <c r="D102" s="71">
        <v>44352</v>
      </c>
      <c r="E102" s="73" t="s">
        <v>92</v>
      </c>
      <c r="F102" s="92"/>
      <c r="G102" s="93"/>
      <c r="H102" s="94"/>
      <c r="I102" s="93"/>
      <c r="J102" s="93"/>
      <c r="K102" s="94"/>
      <c r="L102" s="93"/>
      <c r="M102" s="93"/>
      <c r="N102" s="94"/>
      <c r="O102" s="93"/>
      <c r="P102" s="93"/>
      <c r="Q102" s="94"/>
      <c r="R102" s="93"/>
      <c r="S102" s="93">
        <v>1</v>
      </c>
      <c r="T102" s="94"/>
      <c r="U102" s="70" t="s">
        <v>61</v>
      </c>
      <c r="V102" s="148"/>
    </row>
    <row r="103" spans="1:22" x14ac:dyDescent="0.3">
      <c r="A103" s="69" t="s">
        <v>82</v>
      </c>
      <c r="B103" s="70" t="s">
        <v>94</v>
      </c>
      <c r="C103" s="70" t="s">
        <v>37</v>
      </c>
      <c r="D103" s="71">
        <v>44352</v>
      </c>
      <c r="E103" s="74">
        <v>0.68611111111111101</v>
      </c>
      <c r="F103" s="92"/>
      <c r="G103" s="93"/>
      <c r="H103" s="94"/>
      <c r="I103" s="93"/>
      <c r="J103" s="93"/>
      <c r="K103" s="94"/>
      <c r="L103" s="93"/>
      <c r="M103" s="93"/>
      <c r="N103" s="94"/>
      <c r="O103" s="93"/>
      <c r="P103" s="93"/>
      <c r="Q103" s="94"/>
      <c r="R103" s="93"/>
      <c r="S103" s="93">
        <v>1</v>
      </c>
      <c r="T103" s="94"/>
      <c r="U103" s="70" t="s">
        <v>63</v>
      </c>
      <c r="V103" s="148"/>
    </row>
    <row r="104" spans="1:22" x14ac:dyDescent="0.3">
      <c r="A104" s="69" t="s">
        <v>84</v>
      </c>
      <c r="B104" s="70" t="s">
        <v>85</v>
      </c>
      <c r="C104" s="70" t="s">
        <v>17</v>
      </c>
      <c r="D104" s="71">
        <v>44352</v>
      </c>
      <c r="E104" s="74">
        <v>0.70486111111111116</v>
      </c>
      <c r="F104" s="92"/>
      <c r="G104" s="93"/>
      <c r="H104" s="94"/>
      <c r="I104" s="93"/>
      <c r="J104" s="93"/>
      <c r="K104" s="94"/>
      <c r="L104" s="93"/>
      <c r="M104" s="93"/>
      <c r="N104" s="94"/>
      <c r="O104" s="93"/>
      <c r="P104" s="93"/>
      <c r="Q104" s="94"/>
      <c r="R104" s="93"/>
      <c r="S104" s="93">
        <v>3</v>
      </c>
      <c r="T104" s="94"/>
      <c r="U104" s="70" t="s">
        <v>65</v>
      </c>
      <c r="V104" s="148"/>
    </row>
    <row r="105" spans="1:22" x14ac:dyDescent="0.3">
      <c r="A105" s="69" t="s">
        <v>82</v>
      </c>
      <c r="B105" s="70" t="s">
        <v>94</v>
      </c>
      <c r="C105" s="70" t="s">
        <v>37</v>
      </c>
      <c r="D105" s="71">
        <v>44352</v>
      </c>
      <c r="E105" s="74">
        <v>0.70694444444444438</v>
      </c>
      <c r="F105" s="92"/>
      <c r="G105" s="93"/>
      <c r="H105" s="94"/>
      <c r="I105" s="93"/>
      <c r="J105" s="93"/>
      <c r="K105" s="94"/>
      <c r="L105" s="93"/>
      <c r="M105" s="93"/>
      <c r="N105" s="94"/>
      <c r="O105" s="93"/>
      <c r="P105" s="93"/>
      <c r="Q105" s="94"/>
      <c r="R105" s="93"/>
      <c r="S105" s="93">
        <v>1</v>
      </c>
      <c r="T105" s="94"/>
      <c r="U105" s="70" t="s">
        <v>63</v>
      </c>
      <c r="V105" s="148"/>
    </row>
    <row r="106" spans="1:22" x14ac:dyDescent="0.3">
      <c r="A106" s="69" t="s">
        <v>82</v>
      </c>
      <c r="B106" s="70" t="s">
        <v>100</v>
      </c>
      <c r="C106" s="70" t="s">
        <v>35</v>
      </c>
      <c r="D106" s="71">
        <v>44352</v>
      </c>
      <c r="E106" s="74">
        <v>0.70694444444444438</v>
      </c>
      <c r="F106" s="92"/>
      <c r="G106" s="93"/>
      <c r="H106" s="94"/>
      <c r="I106" s="93"/>
      <c r="J106" s="93"/>
      <c r="K106" s="94"/>
      <c r="L106" s="93"/>
      <c r="M106" s="93"/>
      <c r="N106" s="94"/>
      <c r="O106" s="93"/>
      <c r="P106" s="93"/>
      <c r="Q106" s="94"/>
      <c r="R106" s="93"/>
      <c r="S106" s="93">
        <v>1</v>
      </c>
      <c r="T106" s="94"/>
      <c r="U106" s="70" t="s">
        <v>63</v>
      </c>
      <c r="V106" s="148"/>
    </row>
    <row r="107" spans="1:22" x14ac:dyDescent="0.3">
      <c r="A107" s="69" t="s">
        <v>84</v>
      </c>
      <c r="B107" s="70" t="s">
        <v>85</v>
      </c>
      <c r="C107" s="70" t="s">
        <v>17</v>
      </c>
      <c r="D107" s="71">
        <v>44352</v>
      </c>
      <c r="E107" s="74">
        <v>0.72569444444444453</v>
      </c>
      <c r="F107" s="92"/>
      <c r="G107" s="93"/>
      <c r="H107" s="94"/>
      <c r="I107" s="93"/>
      <c r="J107" s="93"/>
      <c r="K107" s="94"/>
      <c r="L107" s="93"/>
      <c r="M107" s="93"/>
      <c r="N107" s="94"/>
      <c r="O107" s="93"/>
      <c r="P107" s="93"/>
      <c r="Q107" s="94"/>
      <c r="R107" s="93"/>
      <c r="S107" s="93">
        <v>1</v>
      </c>
      <c r="T107" s="94"/>
      <c r="U107" s="70" t="s">
        <v>65</v>
      </c>
      <c r="V107" s="148"/>
    </row>
    <row r="108" spans="1:22" x14ac:dyDescent="0.3">
      <c r="A108" s="69" t="s">
        <v>84</v>
      </c>
      <c r="B108" s="70" t="s">
        <v>93</v>
      </c>
      <c r="C108" s="70" t="s">
        <v>24</v>
      </c>
      <c r="D108" s="71">
        <v>44352</v>
      </c>
      <c r="E108" s="74">
        <v>0.72569444444444453</v>
      </c>
      <c r="F108" s="92"/>
      <c r="G108" s="93"/>
      <c r="H108" s="94"/>
      <c r="I108" s="93"/>
      <c r="J108" s="93"/>
      <c r="K108" s="94"/>
      <c r="L108" s="93"/>
      <c r="M108" s="93"/>
      <c r="N108" s="94"/>
      <c r="O108" s="93"/>
      <c r="P108" s="93"/>
      <c r="Q108" s="94"/>
      <c r="R108" s="93"/>
      <c r="S108" s="93">
        <v>4</v>
      </c>
      <c r="T108" s="94"/>
      <c r="U108" s="70" t="s">
        <v>65</v>
      </c>
      <c r="V108" s="148"/>
    </row>
    <row r="109" spans="1:22" x14ac:dyDescent="0.3">
      <c r="A109" s="69" t="s">
        <v>84</v>
      </c>
      <c r="B109" s="70" t="s">
        <v>85</v>
      </c>
      <c r="C109" s="70" t="s">
        <v>17</v>
      </c>
      <c r="D109" s="71">
        <v>44352</v>
      </c>
      <c r="E109" s="74">
        <v>0.74097222222222225</v>
      </c>
      <c r="F109" s="92"/>
      <c r="G109" s="93"/>
      <c r="H109" s="94"/>
      <c r="I109" s="93"/>
      <c r="J109" s="93"/>
      <c r="K109" s="94"/>
      <c r="L109" s="93"/>
      <c r="M109" s="93"/>
      <c r="N109" s="94"/>
      <c r="O109" s="93"/>
      <c r="P109" s="93"/>
      <c r="Q109" s="94"/>
      <c r="R109" s="93"/>
      <c r="S109" s="93">
        <v>3</v>
      </c>
      <c r="T109" s="94"/>
      <c r="U109" s="70" t="s">
        <v>65</v>
      </c>
      <c r="V109" s="148"/>
    </row>
    <row r="110" spans="1:22" x14ac:dyDescent="0.3">
      <c r="A110" s="69" t="s">
        <v>84</v>
      </c>
      <c r="B110" s="70" t="s">
        <v>93</v>
      </c>
      <c r="C110" s="70" t="s">
        <v>21</v>
      </c>
      <c r="D110" s="71">
        <v>44352</v>
      </c>
      <c r="E110" s="74">
        <v>0.74097222222222225</v>
      </c>
      <c r="F110" s="92"/>
      <c r="G110" s="93"/>
      <c r="H110" s="94"/>
      <c r="I110" s="93"/>
      <c r="J110" s="93"/>
      <c r="K110" s="94"/>
      <c r="L110" s="93"/>
      <c r="M110" s="93"/>
      <c r="N110" s="94"/>
      <c r="O110" s="93"/>
      <c r="P110" s="93"/>
      <c r="Q110" s="94"/>
      <c r="R110" s="93"/>
      <c r="S110" s="93">
        <v>1</v>
      </c>
      <c r="T110" s="94"/>
      <c r="U110" s="70" t="s">
        <v>65</v>
      </c>
      <c r="V110" s="148"/>
    </row>
    <row r="111" spans="1:22" x14ac:dyDescent="0.3">
      <c r="A111" s="69" t="s">
        <v>84</v>
      </c>
      <c r="B111" s="70" t="s">
        <v>85</v>
      </c>
      <c r="C111" s="70" t="s">
        <v>17</v>
      </c>
      <c r="D111" s="71">
        <v>44352</v>
      </c>
      <c r="E111" s="74">
        <v>0.74513888888888891</v>
      </c>
      <c r="F111" s="92"/>
      <c r="G111" s="93"/>
      <c r="H111" s="94"/>
      <c r="I111" s="93"/>
      <c r="J111" s="93"/>
      <c r="K111" s="94"/>
      <c r="L111" s="93"/>
      <c r="M111" s="93"/>
      <c r="N111" s="94"/>
      <c r="O111" s="93"/>
      <c r="P111" s="93"/>
      <c r="Q111" s="94"/>
      <c r="R111" s="93"/>
      <c r="S111" s="93">
        <v>5</v>
      </c>
      <c r="T111" s="94"/>
      <c r="U111" s="70" t="s">
        <v>65</v>
      </c>
      <c r="V111" s="148"/>
    </row>
    <row r="112" spans="1:22" x14ac:dyDescent="0.3">
      <c r="A112" s="69" t="s">
        <v>84</v>
      </c>
      <c r="B112" s="70" t="s">
        <v>91</v>
      </c>
      <c r="C112" s="70" t="s">
        <v>26</v>
      </c>
      <c r="D112" s="71">
        <v>44352</v>
      </c>
      <c r="E112" s="74">
        <v>0.74791666666666667</v>
      </c>
      <c r="F112" s="92"/>
      <c r="G112" s="93"/>
      <c r="H112" s="94"/>
      <c r="I112" s="93"/>
      <c r="J112" s="93"/>
      <c r="K112" s="94"/>
      <c r="L112" s="93"/>
      <c r="M112" s="93"/>
      <c r="N112" s="94"/>
      <c r="O112" s="93"/>
      <c r="P112" s="93"/>
      <c r="Q112" s="94"/>
      <c r="R112" s="93"/>
      <c r="S112" s="93">
        <v>1</v>
      </c>
      <c r="T112" s="94"/>
      <c r="U112" s="70" t="s">
        <v>63</v>
      </c>
      <c r="V112" s="148"/>
    </row>
    <row r="113" spans="1:22" x14ac:dyDescent="0.3">
      <c r="A113" s="69" t="s">
        <v>84</v>
      </c>
      <c r="B113" s="70" t="s">
        <v>85</v>
      </c>
      <c r="C113" s="70" t="s">
        <v>17</v>
      </c>
      <c r="D113" s="71">
        <v>44352</v>
      </c>
      <c r="E113" s="74">
        <v>0.75624999999999998</v>
      </c>
      <c r="F113" s="92"/>
      <c r="G113" s="93"/>
      <c r="H113" s="94"/>
      <c r="I113" s="93"/>
      <c r="J113" s="93"/>
      <c r="K113" s="94"/>
      <c r="L113" s="93"/>
      <c r="M113" s="93"/>
      <c r="N113" s="94"/>
      <c r="O113" s="93"/>
      <c r="P113" s="93"/>
      <c r="Q113" s="94"/>
      <c r="R113" s="93"/>
      <c r="S113" s="93">
        <v>1</v>
      </c>
      <c r="T113" s="94"/>
      <c r="U113" s="70" t="s">
        <v>63</v>
      </c>
      <c r="V113" s="148"/>
    </row>
    <row r="114" spans="1:22" x14ac:dyDescent="0.3">
      <c r="A114" s="69" t="s">
        <v>84</v>
      </c>
      <c r="B114" s="70" t="s">
        <v>93</v>
      </c>
      <c r="C114" s="70" t="s">
        <v>21</v>
      </c>
      <c r="D114" s="71">
        <v>44352</v>
      </c>
      <c r="E114" s="74">
        <v>0.75624999999999998</v>
      </c>
      <c r="F114" s="92"/>
      <c r="G114" s="93"/>
      <c r="H114" s="94"/>
      <c r="I114" s="93"/>
      <c r="J114" s="93"/>
      <c r="K114" s="94"/>
      <c r="L114" s="93"/>
      <c r="M114" s="93"/>
      <c r="N114" s="94"/>
      <c r="O114" s="93"/>
      <c r="P114" s="93"/>
      <c r="Q114" s="94"/>
      <c r="R114" s="93"/>
      <c r="S114" s="93">
        <v>1</v>
      </c>
      <c r="T114" s="94"/>
      <c r="U114" s="70" t="s">
        <v>65</v>
      </c>
      <c r="V114" s="148"/>
    </row>
    <row r="115" spans="1:22" x14ac:dyDescent="0.3">
      <c r="A115" s="69" t="s">
        <v>84</v>
      </c>
      <c r="B115" s="70" t="s">
        <v>93</v>
      </c>
      <c r="C115" s="70" t="s">
        <v>19</v>
      </c>
      <c r="D115" s="71">
        <v>44352</v>
      </c>
      <c r="E115" s="74">
        <v>0.76041666666666663</v>
      </c>
      <c r="F115" s="92"/>
      <c r="G115" s="93"/>
      <c r="H115" s="94"/>
      <c r="I115" s="93"/>
      <c r="J115" s="93"/>
      <c r="K115" s="94"/>
      <c r="L115" s="93"/>
      <c r="M115" s="93"/>
      <c r="N115" s="94"/>
      <c r="O115" s="93"/>
      <c r="P115" s="93"/>
      <c r="Q115" s="94"/>
      <c r="R115" s="93"/>
      <c r="S115" s="93">
        <v>3</v>
      </c>
      <c r="T115" s="94"/>
      <c r="U115" s="70" t="s">
        <v>65</v>
      </c>
      <c r="V115" s="148"/>
    </row>
    <row r="116" spans="1:22" x14ac:dyDescent="0.3">
      <c r="A116" s="69" t="s">
        <v>84</v>
      </c>
      <c r="B116" s="70" t="s">
        <v>93</v>
      </c>
      <c r="C116" s="70" t="s">
        <v>21</v>
      </c>
      <c r="D116" s="71">
        <v>44352</v>
      </c>
      <c r="E116" s="74">
        <v>0.77777777777777779</v>
      </c>
      <c r="F116" s="92"/>
      <c r="G116" s="93"/>
      <c r="H116" s="94"/>
      <c r="I116" s="93"/>
      <c r="J116" s="93"/>
      <c r="K116" s="94"/>
      <c r="L116" s="93"/>
      <c r="M116" s="93"/>
      <c r="N116" s="94"/>
      <c r="O116" s="93"/>
      <c r="P116" s="93"/>
      <c r="Q116" s="94"/>
      <c r="R116" s="93"/>
      <c r="S116" s="93">
        <v>2</v>
      </c>
      <c r="T116" s="94"/>
      <c r="U116" s="70" t="s">
        <v>62</v>
      </c>
      <c r="V116" s="148"/>
    </row>
    <row r="117" spans="1:22" x14ac:dyDescent="0.3">
      <c r="A117" s="69" t="s">
        <v>84</v>
      </c>
      <c r="B117" s="70" t="s">
        <v>91</v>
      </c>
      <c r="C117" s="70" t="s">
        <v>26</v>
      </c>
      <c r="D117" s="71">
        <v>44352</v>
      </c>
      <c r="E117" s="74">
        <v>0.78819444444444453</v>
      </c>
      <c r="F117" s="92"/>
      <c r="G117" s="93"/>
      <c r="H117" s="94"/>
      <c r="I117" s="93"/>
      <c r="J117" s="93"/>
      <c r="K117" s="94"/>
      <c r="L117" s="93"/>
      <c r="M117" s="93"/>
      <c r="N117" s="94"/>
      <c r="O117" s="93"/>
      <c r="P117" s="93"/>
      <c r="Q117" s="94"/>
      <c r="R117" s="93"/>
      <c r="S117" s="93">
        <v>1</v>
      </c>
      <c r="T117" s="94"/>
      <c r="U117" s="70" t="s">
        <v>63</v>
      </c>
      <c r="V117" s="148"/>
    </row>
    <row r="118" spans="1:22" x14ac:dyDescent="0.3">
      <c r="A118" s="69" t="s">
        <v>82</v>
      </c>
      <c r="B118" s="70" t="s">
        <v>96</v>
      </c>
      <c r="C118" s="70" t="s">
        <v>80</v>
      </c>
      <c r="D118" s="71">
        <v>44352</v>
      </c>
      <c r="E118" s="73" t="s">
        <v>92</v>
      </c>
      <c r="F118" s="92"/>
      <c r="G118" s="93"/>
      <c r="H118" s="94"/>
      <c r="I118" s="93"/>
      <c r="J118" s="93"/>
      <c r="K118" s="94"/>
      <c r="L118" s="93"/>
      <c r="M118" s="93"/>
      <c r="N118" s="94"/>
      <c r="O118" s="93"/>
      <c r="P118" s="93">
        <v>1</v>
      </c>
      <c r="Q118" s="94"/>
      <c r="R118" s="93"/>
      <c r="S118" s="93"/>
      <c r="T118" s="94"/>
      <c r="U118" s="70" t="s">
        <v>70</v>
      </c>
      <c r="V118" s="148"/>
    </row>
    <row r="119" spans="1:22" x14ac:dyDescent="0.3">
      <c r="A119" s="69" t="s">
        <v>82</v>
      </c>
      <c r="B119" s="70" t="s">
        <v>95</v>
      </c>
      <c r="C119" s="70" t="s">
        <v>42</v>
      </c>
      <c r="D119" s="71">
        <v>44353</v>
      </c>
      <c r="E119" s="73" t="s">
        <v>92</v>
      </c>
      <c r="F119" s="92"/>
      <c r="G119" s="93">
        <v>1</v>
      </c>
      <c r="H119" s="94"/>
      <c r="I119" s="93"/>
      <c r="J119" s="93"/>
      <c r="K119" s="94"/>
      <c r="L119" s="93"/>
      <c r="M119" s="93"/>
      <c r="N119" s="94"/>
      <c r="O119" s="93"/>
      <c r="P119" s="93"/>
      <c r="Q119" s="94"/>
      <c r="R119" s="93"/>
      <c r="S119" s="93"/>
      <c r="T119" s="94"/>
      <c r="U119" s="70" t="s">
        <v>61</v>
      </c>
      <c r="V119" s="148"/>
    </row>
    <row r="120" spans="1:22" x14ac:dyDescent="0.3">
      <c r="A120" s="69" t="s">
        <v>84</v>
      </c>
      <c r="B120" s="70" t="s">
        <v>91</v>
      </c>
      <c r="C120" s="70" t="s">
        <v>26</v>
      </c>
      <c r="D120" s="71">
        <v>44354</v>
      </c>
      <c r="E120" s="73" t="s">
        <v>92</v>
      </c>
      <c r="F120" s="92"/>
      <c r="G120" s="93">
        <v>1</v>
      </c>
      <c r="H120" s="94"/>
      <c r="I120" s="93"/>
      <c r="J120" s="93"/>
      <c r="K120" s="94"/>
      <c r="L120" s="93"/>
      <c r="M120" s="93"/>
      <c r="N120" s="94"/>
      <c r="O120" s="93"/>
      <c r="P120" s="93"/>
      <c r="Q120" s="94"/>
      <c r="R120" s="93"/>
      <c r="S120" s="93"/>
      <c r="T120" s="94"/>
      <c r="U120" s="70" t="s">
        <v>61</v>
      </c>
      <c r="V120" s="148"/>
    </row>
    <row r="121" spans="1:22" x14ac:dyDescent="0.3">
      <c r="A121" s="69" t="s">
        <v>84</v>
      </c>
      <c r="B121" s="70" t="s">
        <v>99</v>
      </c>
      <c r="C121" s="70" t="s">
        <v>14</v>
      </c>
      <c r="D121" s="71">
        <v>44354</v>
      </c>
      <c r="E121" s="74">
        <v>0.69305555555555554</v>
      </c>
      <c r="F121" s="92"/>
      <c r="G121" s="93"/>
      <c r="H121" s="94"/>
      <c r="I121" s="93"/>
      <c r="J121" s="93"/>
      <c r="K121" s="94"/>
      <c r="L121" s="93"/>
      <c r="M121" s="93">
        <v>4</v>
      </c>
      <c r="N121" s="94"/>
      <c r="O121" s="93"/>
      <c r="P121" s="93"/>
      <c r="Q121" s="94"/>
      <c r="R121" s="93"/>
      <c r="S121" s="93"/>
      <c r="T121" s="94"/>
      <c r="U121" s="70" t="s">
        <v>62</v>
      </c>
      <c r="V121" s="148"/>
    </row>
    <row r="122" spans="1:22" x14ac:dyDescent="0.3">
      <c r="A122" s="69" t="s">
        <v>82</v>
      </c>
      <c r="B122" s="70" t="s">
        <v>94</v>
      </c>
      <c r="C122" s="70" t="s">
        <v>37</v>
      </c>
      <c r="D122" s="71">
        <v>44354</v>
      </c>
      <c r="E122" s="74">
        <v>0.69791666666666663</v>
      </c>
      <c r="F122" s="92"/>
      <c r="G122" s="93"/>
      <c r="H122" s="94"/>
      <c r="I122" s="93"/>
      <c r="J122" s="93"/>
      <c r="K122" s="94"/>
      <c r="L122" s="93"/>
      <c r="M122" s="93">
        <v>1</v>
      </c>
      <c r="N122" s="94"/>
      <c r="O122" s="93"/>
      <c r="P122" s="93"/>
      <c r="Q122" s="94"/>
      <c r="R122" s="93"/>
      <c r="S122" s="93"/>
      <c r="T122" s="94"/>
      <c r="U122" s="70" t="s">
        <v>63</v>
      </c>
      <c r="V122" s="148"/>
    </row>
    <row r="123" spans="1:22" x14ac:dyDescent="0.3">
      <c r="A123" s="69" t="s">
        <v>84</v>
      </c>
      <c r="B123" s="70" t="s">
        <v>93</v>
      </c>
      <c r="C123" s="70" t="s">
        <v>24</v>
      </c>
      <c r="D123" s="71">
        <v>44354</v>
      </c>
      <c r="E123" s="74">
        <v>0.71875</v>
      </c>
      <c r="F123" s="92"/>
      <c r="G123" s="93"/>
      <c r="H123" s="94"/>
      <c r="I123" s="93"/>
      <c r="J123" s="93"/>
      <c r="K123" s="94"/>
      <c r="L123" s="93"/>
      <c r="M123" s="93">
        <v>4</v>
      </c>
      <c r="N123" s="94"/>
      <c r="O123" s="93"/>
      <c r="P123" s="93"/>
      <c r="Q123" s="94"/>
      <c r="R123" s="93"/>
      <c r="S123" s="93"/>
      <c r="T123" s="94"/>
      <c r="U123" s="70" t="s">
        <v>65</v>
      </c>
      <c r="V123" s="148"/>
    </row>
    <row r="124" spans="1:22" x14ac:dyDescent="0.3">
      <c r="A124" s="69" t="s">
        <v>84</v>
      </c>
      <c r="B124" s="70" t="s">
        <v>85</v>
      </c>
      <c r="C124" s="70" t="s">
        <v>17</v>
      </c>
      <c r="D124" s="71">
        <v>44354</v>
      </c>
      <c r="E124" s="74">
        <v>0.71875</v>
      </c>
      <c r="F124" s="92"/>
      <c r="G124" s="93"/>
      <c r="H124" s="94"/>
      <c r="I124" s="93"/>
      <c r="J124" s="93"/>
      <c r="K124" s="94"/>
      <c r="L124" s="93"/>
      <c r="M124" s="93">
        <v>2</v>
      </c>
      <c r="N124" s="94"/>
      <c r="O124" s="93"/>
      <c r="P124" s="93"/>
      <c r="Q124" s="94"/>
      <c r="R124" s="93"/>
      <c r="S124" s="93"/>
      <c r="T124" s="94"/>
      <c r="U124" s="70" t="s">
        <v>65</v>
      </c>
      <c r="V124" s="148"/>
    </row>
    <row r="125" spans="1:22" x14ac:dyDescent="0.3">
      <c r="A125" s="69" t="s">
        <v>84</v>
      </c>
      <c r="B125" s="70" t="s">
        <v>99</v>
      </c>
      <c r="C125" s="70" t="s">
        <v>14</v>
      </c>
      <c r="D125" s="71">
        <v>44354</v>
      </c>
      <c r="E125" s="74">
        <v>0.72222222222222221</v>
      </c>
      <c r="F125" s="92"/>
      <c r="G125" s="93"/>
      <c r="H125" s="94"/>
      <c r="I125" s="93"/>
      <c r="J125" s="93"/>
      <c r="K125" s="94"/>
      <c r="L125" s="93"/>
      <c r="M125" s="93">
        <v>2</v>
      </c>
      <c r="N125" s="94"/>
      <c r="O125" s="93"/>
      <c r="P125" s="93"/>
      <c r="Q125" s="94"/>
      <c r="R125" s="93"/>
      <c r="S125" s="93"/>
      <c r="T125" s="94"/>
      <c r="U125" s="70" t="s">
        <v>62</v>
      </c>
      <c r="V125" s="148"/>
    </row>
    <row r="126" spans="1:22" x14ac:dyDescent="0.3">
      <c r="A126" s="69" t="s">
        <v>84</v>
      </c>
      <c r="B126" s="70" t="s">
        <v>91</v>
      </c>
      <c r="C126" s="70" t="s">
        <v>27</v>
      </c>
      <c r="D126" s="71">
        <v>44354</v>
      </c>
      <c r="E126" s="74">
        <v>0.72222222222222221</v>
      </c>
      <c r="F126" s="92"/>
      <c r="G126" s="93"/>
      <c r="H126" s="94"/>
      <c r="I126" s="93"/>
      <c r="J126" s="93"/>
      <c r="K126" s="94"/>
      <c r="L126" s="93"/>
      <c r="M126" s="93">
        <v>4</v>
      </c>
      <c r="N126" s="94"/>
      <c r="O126" s="93"/>
      <c r="P126" s="93"/>
      <c r="Q126" s="94"/>
      <c r="R126" s="93"/>
      <c r="S126" s="93"/>
      <c r="T126" s="94"/>
      <c r="U126" s="70" t="s">
        <v>65</v>
      </c>
      <c r="V126" s="148"/>
    </row>
    <row r="127" spans="1:22" x14ac:dyDescent="0.3">
      <c r="A127" s="69" t="s">
        <v>84</v>
      </c>
      <c r="B127" s="70" t="s">
        <v>93</v>
      </c>
      <c r="C127" s="70" t="s">
        <v>24</v>
      </c>
      <c r="D127" s="71">
        <v>44354</v>
      </c>
      <c r="E127" s="74">
        <v>0.75</v>
      </c>
      <c r="F127" s="92"/>
      <c r="G127" s="93"/>
      <c r="H127" s="94"/>
      <c r="I127" s="93"/>
      <c r="J127" s="93"/>
      <c r="K127" s="94"/>
      <c r="L127" s="93"/>
      <c r="M127" s="93">
        <v>10</v>
      </c>
      <c r="N127" s="94"/>
      <c r="O127" s="93"/>
      <c r="P127" s="93"/>
      <c r="Q127" s="94"/>
      <c r="R127" s="93"/>
      <c r="S127" s="93"/>
      <c r="T127" s="94"/>
      <c r="U127" s="70" t="s">
        <v>63</v>
      </c>
      <c r="V127" s="148"/>
    </row>
    <row r="128" spans="1:22" x14ac:dyDescent="0.3">
      <c r="A128" s="69" t="s">
        <v>84</v>
      </c>
      <c r="B128" s="70" t="s">
        <v>93</v>
      </c>
      <c r="C128" s="70" t="s">
        <v>19</v>
      </c>
      <c r="D128" s="71">
        <v>44354</v>
      </c>
      <c r="E128" s="74">
        <v>0.75</v>
      </c>
      <c r="F128" s="92"/>
      <c r="G128" s="93"/>
      <c r="H128" s="94"/>
      <c r="I128" s="93"/>
      <c r="J128" s="93"/>
      <c r="K128" s="94"/>
      <c r="L128" s="93"/>
      <c r="M128" s="93">
        <v>4</v>
      </c>
      <c r="N128" s="94"/>
      <c r="O128" s="93"/>
      <c r="P128" s="93"/>
      <c r="Q128" s="94"/>
      <c r="R128" s="93"/>
      <c r="S128" s="93"/>
      <c r="T128" s="94"/>
      <c r="U128" s="70" t="s">
        <v>65</v>
      </c>
      <c r="V128" s="148"/>
    </row>
    <row r="129" spans="1:22" x14ac:dyDescent="0.3">
      <c r="A129" s="69" t="s">
        <v>82</v>
      </c>
      <c r="B129" s="70" t="s">
        <v>101</v>
      </c>
      <c r="C129" s="70" t="s">
        <v>38</v>
      </c>
      <c r="D129" s="71">
        <v>44355</v>
      </c>
      <c r="E129" s="73" t="s">
        <v>92</v>
      </c>
      <c r="F129" s="92"/>
      <c r="G129" s="93">
        <v>4</v>
      </c>
      <c r="H129" s="94"/>
      <c r="I129" s="93"/>
      <c r="J129" s="93"/>
      <c r="K129" s="94"/>
      <c r="L129" s="93"/>
      <c r="M129" s="93"/>
      <c r="N129" s="94"/>
      <c r="O129" s="93"/>
      <c r="P129" s="93"/>
      <c r="Q129" s="94"/>
      <c r="R129" s="93"/>
      <c r="S129" s="93"/>
      <c r="T129" s="94"/>
      <c r="U129" s="70" t="s">
        <v>70</v>
      </c>
      <c r="V129" s="148"/>
    </row>
    <row r="130" spans="1:22" x14ac:dyDescent="0.3">
      <c r="A130" s="69" t="s">
        <v>82</v>
      </c>
      <c r="B130" s="70" t="s">
        <v>83</v>
      </c>
      <c r="C130" s="70" t="s">
        <v>98</v>
      </c>
      <c r="D130" s="71">
        <v>44355</v>
      </c>
      <c r="E130" s="73" t="s">
        <v>92</v>
      </c>
      <c r="F130" s="92"/>
      <c r="G130" s="93">
        <v>1</v>
      </c>
      <c r="H130" s="94"/>
      <c r="I130" s="93"/>
      <c r="J130" s="93"/>
      <c r="K130" s="94"/>
      <c r="L130" s="93"/>
      <c r="M130" s="93"/>
      <c r="N130" s="94"/>
      <c r="O130" s="93"/>
      <c r="P130" s="93"/>
      <c r="Q130" s="94"/>
      <c r="R130" s="93"/>
      <c r="S130" s="93"/>
      <c r="T130" s="94"/>
      <c r="U130" s="70" t="s">
        <v>70</v>
      </c>
      <c r="V130" s="148"/>
    </row>
    <row r="131" spans="1:22" x14ac:dyDescent="0.3">
      <c r="A131" s="69" t="s">
        <v>82</v>
      </c>
      <c r="B131" s="70" t="s">
        <v>94</v>
      </c>
      <c r="C131" s="70" t="s">
        <v>37</v>
      </c>
      <c r="D131" s="71">
        <v>44355</v>
      </c>
      <c r="E131" s="73" t="s">
        <v>92</v>
      </c>
      <c r="F131" s="92"/>
      <c r="G131" s="93">
        <v>5</v>
      </c>
      <c r="H131" s="94"/>
      <c r="I131" s="93"/>
      <c r="J131" s="93"/>
      <c r="K131" s="94"/>
      <c r="L131" s="93"/>
      <c r="M131" s="93"/>
      <c r="N131" s="94"/>
      <c r="O131" s="93"/>
      <c r="P131" s="93"/>
      <c r="Q131" s="94"/>
      <c r="R131" s="93"/>
      <c r="S131" s="93"/>
      <c r="T131" s="94"/>
      <c r="U131" s="70" t="s">
        <v>70</v>
      </c>
      <c r="V131" s="148"/>
    </row>
    <row r="132" spans="1:22" x14ac:dyDescent="0.3">
      <c r="A132" s="69" t="s">
        <v>84</v>
      </c>
      <c r="B132" s="70" t="s">
        <v>93</v>
      </c>
      <c r="C132" s="70" t="s">
        <v>24</v>
      </c>
      <c r="D132" s="71">
        <v>44355</v>
      </c>
      <c r="E132" s="73" t="s">
        <v>92</v>
      </c>
      <c r="F132" s="92"/>
      <c r="G132" s="93">
        <v>2</v>
      </c>
      <c r="H132" s="94"/>
      <c r="I132" s="93"/>
      <c r="J132" s="93"/>
      <c r="K132" s="94"/>
      <c r="L132" s="93"/>
      <c r="M132" s="93"/>
      <c r="N132" s="94"/>
      <c r="O132" s="93"/>
      <c r="P132" s="93"/>
      <c r="Q132" s="94"/>
      <c r="R132" s="93"/>
      <c r="S132" s="93"/>
      <c r="T132" s="94"/>
      <c r="U132" s="70" t="s">
        <v>70</v>
      </c>
      <c r="V132" s="148"/>
    </row>
    <row r="133" spans="1:22" x14ac:dyDescent="0.3">
      <c r="A133" s="69" t="s">
        <v>84</v>
      </c>
      <c r="B133" s="70" t="s">
        <v>91</v>
      </c>
      <c r="C133" s="70" t="s">
        <v>26</v>
      </c>
      <c r="D133" s="71">
        <v>44355</v>
      </c>
      <c r="E133" s="73" t="s">
        <v>92</v>
      </c>
      <c r="F133" s="92"/>
      <c r="G133" s="93">
        <v>1</v>
      </c>
      <c r="H133" s="94"/>
      <c r="I133" s="93"/>
      <c r="J133" s="93"/>
      <c r="K133" s="94"/>
      <c r="L133" s="93"/>
      <c r="M133" s="93"/>
      <c r="N133" s="94"/>
      <c r="O133" s="93"/>
      <c r="P133" s="93"/>
      <c r="Q133" s="94"/>
      <c r="R133" s="93"/>
      <c r="S133" s="93"/>
      <c r="T133" s="94"/>
      <c r="U133" s="70" t="s">
        <v>70</v>
      </c>
      <c r="V133" s="148"/>
    </row>
    <row r="134" spans="1:22" x14ac:dyDescent="0.3">
      <c r="A134" s="69" t="s">
        <v>84</v>
      </c>
      <c r="B134" s="70" t="s">
        <v>91</v>
      </c>
      <c r="C134" s="70" t="s">
        <v>26</v>
      </c>
      <c r="D134" s="71">
        <v>44355</v>
      </c>
      <c r="E134" s="73" t="s">
        <v>92</v>
      </c>
      <c r="F134" s="92"/>
      <c r="G134" s="93"/>
      <c r="H134" s="94"/>
      <c r="I134" s="93"/>
      <c r="J134" s="93">
        <v>3</v>
      </c>
      <c r="K134" s="94"/>
      <c r="L134" s="93"/>
      <c r="M134" s="93"/>
      <c r="N134" s="94"/>
      <c r="O134" s="93"/>
      <c r="P134" s="93"/>
      <c r="Q134" s="94"/>
      <c r="R134" s="93"/>
      <c r="S134" s="93"/>
      <c r="T134" s="94"/>
      <c r="U134" s="70" t="s">
        <v>61</v>
      </c>
      <c r="V134" s="148"/>
    </row>
    <row r="135" spans="1:22" x14ac:dyDescent="0.3">
      <c r="A135" s="69" t="s">
        <v>82</v>
      </c>
      <c r="B135" s="70" t="s">
        <v>94</v>
      </c>
      <c r="C135" s="70" t="s">
        <v>37</v>
      </c>
      <c r="D135" s="71">
        <v>44355</v>
      </c>
      <c r="E135" s="74">
        <v>0.66666666666666663</v>
      </c>
      <c r="F135" s="92"/>
      <c r="G135" s="93">
        <v>1</v>
      </c>
      <c r="H135" s="94"/>
      <c r="I135" s="93"/>
      <c r="J135" s="93"/>
      <c r="K135" s="94"/>
      <c r="L135" s="93"/>
      <c r="M135" s="93"/>
      <c r="N135" s="94"/>
      <c r="O135" s="93"/>
      <c r="P135" s="93"/>
      <c r="Q135" s="94"/>
      <c r="R135" s="93"/>
      <c r="S135" s="93"/>
      <c r="T135" s="94"/>
      <c r="U135" s="70" t="s">
        <v>63</v>
      </c>
      <c r="V135" s="148"/>
    </row>
    <row r="136" spans="1:22" x14ac:dyDescent="0.3">
      <c r="A136" s="69" t="s">
        <v>82</v>
      </c>
      <c r="B136" s="70" t="s">
        <v>101</v>
      </c>
      <c r="C136" s="70" t="s">
        <v>38</v>
      </c>
      <c r="D136" s="71">
        <v>44355</v>
      </c>
      <c r="E136" s="74">
        <v>0.66666666666666663</v>
      </c>
      <c r="F136" s="92"/>
      <c r="G136" s="93">
        <v>1</v>
      </c>
      <c r="H136" s="94"/>
      <c r="I136" s="93"/>
      <c r="J136" s="93"/>
      <c r="K136" s="94"/>
      <c r="L136" s="93"/>
      <c r="M136" s="93"/>
      <c r="N136" s="94"/>
      <c r="O136" s="93"/>
      <c r="P136" s="93"/>
      <c r="Q136" s="94"/>
      <c r="R136" s="93"/>
      <c r="S136" s="93"/>
      <c r="T136" s="94"/>
      <c r="U136" s="70" t="s">
        <v>63</v>
      </c>
      <c r="V136" s="148"/>
    </row>
    <row r="137" spans="1:22" x14ac:dyDescent="0.3">
      <c r="A137" s="69" t="s">
        <v>84</v>
      </c>
      <c r="B137" s="70" t="s">
        <v>91</v>
      </c>
      <c r="C137" s="70" t="s">
        <v>26</v>
      </c>
      <c r="D137" s="71">
        <v>44355</v>
      </c>
      <c r="E137" s="74">
        <v>0.67708333333333337</v>
      </c>
      <c r="F137" s="92"/>
      <c r="G137" s="93">
        <v>2</v>
      </c>
      <c r="H137" s="94"/>
      <c r="I137" s="93"/>
      <c r="J137" s="93"/>
      <c r="K137" s="94"/>
      <c r="L137" s="93"/>
      <c r="M137" s="93"/>
      <c r="N137" s="94"/>
      <c r="O137" s="93"/>
      <c r="P137" s="93"/>
      <c r="Q137" s="94"/>
      <c r="R137" s="93"/>
      <c r="S137" s="93"/>
      <c r="T137" s="94"/>
      <c r="U137" s="70" t="s">
        <v>63</v>
      </c>
      <c r="V137" s="148"/>
    </row>
    <row r="138" spans="1:22" x14ac:dyDescent="0.3">
      <c r="A138" s="69" t="s">
        <v>82</v>
      </c>
      <c r="B138" s="70" t="s">
        <v>94</v>
      </c>
      <c r="C138" s="70" t="s">
        <v>37</v>
      </c>
      <c r="D138" s="71">
        <v>44355</v>
      </c>
      <c r="E138" s="74">
        <v>0.67708333333333337</v>
      </c>
      <c r="F138" s="92"/>
      <c r="G138" s="93">
        <v>1</v>
      </c>
      <c r="H138" s="94"/>
      <c r="I138" s="93"/>
      <c r="J138" s="93"/>
      <c r="K138" s="94"/>
      <c r="L138" s="93"/>
      <c r="M138" s="93"/>
      <c r="N138" s="94"/>
      <c r="O138" s="93"/>
      <c r="P138" s="93"/>
      <c r="Q138" s="94"/>
      <c r="R138" s="93"/>
      <c r="S138" s="93"/>
      <c r="T138" s="94"/>
      <c r="U138" s="70" t="s">
        <v>63</v>
      </c>
      <c r="V138" s="148"/>
    </row>
    <row r="139" spans="1:22" x14ac:dyDescent="0.3">
      <c r="A139" s="69" t="s">
        <v>82</v>
      </c>
      <c r="B139" s="70" t="s">
        <v>94</v>
      </c>
      <c r="C139" s="70" t="s">
        <v>37</v>
      </c>
      <c r="D139" s="71">
        <v>44355</v>
      </c>
      <c r="E139" s="74">
        <v>0.6958333333333333</v>
      </c>
      <c r="F139" s="92"/>
      <c r="G139" s="93">
        <v>2</v>
      </c>
      <c r="H139" s="94"/>
      <c r="I139" s="93"/>
      <c r="J139" s="93"/>
      <c r="K139" s="94"/>
      <c r="L139" s="93"/>
      <c r="M139" s="93"/>
      <c r="N139" s="94"/>
      <c r="O139" s="93"/>
      <c r="P139" s="93"/>
      <c r="Q139" s="94"/>
      <c r="R139" s="93"/>
      <c r="S139" s="93"/>
      <c r="T139" s="94"/>
      <c r="U139" s="70" t="s">
        <v>63</v>
      </c>
      <c r="V139" s="148"/>
    </row>
    <row r="140" spans="1:22" x14ac:dyDescent="0.3">
      <c r="A140" s="69" t="s">
        <v>82</v>
      </c>
      <c r="B140" s="70" t="s">
        <v>94</v>
      </c>
      <c r="C140" s="70" t="s">
        <v>37</v>
      </c>
      <c r="D140" s="71">
        <v>44355</v>
      </c>
      <c r="E140" s="74">
        <v>0.70833333333333337</v>
      </c>
      <c r="F140" s="92"/>
      <c r="G140" s="93">
        <v>2</v>
      </c>
      <c r="H140" s="94"/>
      <c r="I140" s="93"/>
      <c r="J140" s="93"/>
      <c r="K140" s="94"/>
      <c r="L140" s="93"/>
      <c r="M140" s="93"/>
      <c r="N140" s="94"/>
      <c r="O140" s="93"/>
      <c r="P140" s="93"/>
      <c r="Q140" s="94"/>
      <c r="R140" s="93"/>
      <c r="S140" s="93"/>
      <c r="T140" s="94"/>
      <c r="U140" s="70" t="s">
        <v>63</v>
      </c>
      <c r="V140" s="148"/>
    </row>
    <row r="141" spans="1:22" x14ac:dyDescent="0.3">
      <c r="A141" s="69" t="s">
        <v>84</v>
      </c>
      <c r="B141" s="70" t="s">
        <v>99</v>
      </c>
      <c r="C141" s="70" t="s">
        <v>15</v>
      </c>
      <c r="D141" s="71">
        <v>44355</v>
      </c>
      <c r="E141" s="73" t="s">
        <v>92</v>
      </c>
      <c r="F141" s="92"/>
      <c r="G141" s="93">
        <v>1</v>
      </c>
      <c r="H141" s="94"/>
      <c r="I141" s="93"/>
      <c r="J141" s="93"/>
      <c r="K141" s="94"/>
      <c r="L141" s="93"/>
      <c r="M141" s="93"/>
      <c r="N141" s="94"/>
      <c r="O141" s="93"/>
      <c r="P141" s="93"/>
      <c r="Q141" s="94"/>
      <c r="R141" s="93"/>
      <c r="S141" s="93"/>
      <c r="T141" s="94"/>
      <c r="U141" s="70" t="s">
        <v>61</v>
      </c>
      <c r="V141" s="148"/>
    </row>
    <row r="142" spans="1:22" x14ac:dyDescent="0.3">
      <c r="A142" s="69" t="s">
        <v>84</v>
      </c>
      <c r="B142" s="70" t="s">
        <v>93</v>
      </c>
      <c r="C142" s="70" t="s">
        <v>23</v>
      </c>
      <c r="D142" s="71">
        <v>44355</v>
      </c>
      <c r="E142" s="74">
        <v>0.73958333333333337</v>
      </c>
      <c r="F142" s="92"/>
      <c r="G142" s="93">
        <v>3</v>
      </c>
      <c r="H142" s="94"/>
      <c r="I142" s="93"/>
      <c r="J142" s="93"/>
      <c r="K142" s="94"/>
      <c r="L142" s="93"/>
      <c r="M142" s="93"/>
      <c r="N142" s="94"/>
      <c r="O142" s="93"/>
      <c r="P142" s="93"/>
      <c r="Q142" s="94"/>
      <c r="R142" s="93"/>
      <c r="S142" s="93"/>
      <c r="T142" s="94"/>
      <c r="U142" s="70" t="s">
        <v>62</v>
      </c>
      <c r="V142" s="148"/>
    </row>
    <row r="143" spans="1:22" x14ac:dyDescent="0.3">
      <c r="A143" s="69" t="s">
        <v>84</v>
      </c>
      <c r="B143" s="70" t="s">
        <v>93</v>
      </c>
      <c r="C143" s="70" t="s">
        <v>24</v>
      </c>
      <c r="D143" s="71">
        <v>44355</v>
      </c>
      <c r="E143" s="74">
        <v>0.73958333333333337</v>
      </c>
      <c r="F143" s="92"/>
      <c r="G143" s="93">
        <v>3</v>
      </c>
      <c r="H143" s="94"/>
      <c r="I143" s="93"/>
      <c r="J143" s="93"/>
      <c r="K143" s="94"/>
      <c r="L143" s="93"/>
      <c r="M143" s="93"/>
      <c r="N143" s="94"/>
      <c r="O143" s="93"/>
      <c r="P143" s="93"/>
      <c r="Q143" s="94"/>
      <c r="R143" s="93"/>
      <c r="S143" s="93"/>
      <c r="T143" s="94"/>
      <c r="U143" s="70" t="s">
        <v>65</v>
      </c>
      <c r="V143" s="148"/>
    </row>
    <row r="144" spans="1:22" x14ac:dyDescent="0.3">
      <c r="A144" s="69" t="s">
        <v>84</v>
      </c>
      <c r="B144" s="70" t="s">
        <v>91</v>
      </c>
      <c r="C144" s="70" t="s">
        <v>26</v>
      </c>
      <c r="D144" s="71">
        <v>44355</v>
      </c>
      <c r="E144" s="74">
        <v>0.74375000000000002</v>
      </c>
      <c r="F144" s="92"/>
      <c r="G144" s="93">
        <v>2</v>
      </c>
      <c r="H144" s="94"/>
      <c r="I144" s="93"/>
      <c r="J144" s="93"/>
      <c r="K144" s="94"/>
      <c r="L144" s="93"/>
      <c r="M144" s="93"/>
      <c r="N144" s="94"/>
      <c r="O144" s="93"/>
      <c r="P144" s="93"/>
      <c r="Q144" s="94"/>
      <c r="R144" s="93"/>
      <c r="S144" s="93"/>
      <c r="T144" s="94"/>
      <c r="U144" s="70" t="s">
        <v>63</v>
      </c>
      <c r="V144" s="148"/>
    </row>
    <row r="145" spans="1:22" x14ac:dyDescent="0.3">
      <c r="A145" s="69" t="s">
        <v>84</v>
      </c>
      <c r="B145" s="70" t="s">
        <v>93</v>
      </c>
      <c r="C145" s="70" t="s">
        <v>21</v>
      </c>
      <c r="D145" s="71">
        <v>44355</v>
      </c>
      <c r="E145" s="74">
        <v>0.75</v>
      </c>
      <c r="F145" s="92"/>
      <c r="G145" s="93">
        <v>5</v>
      </c>
      <c r="H145" s="94"/>
      <c r="I145" s="93"/>
      <c r="J145" s="93"/>
      <c r="K145" s="94"/>
      <c r="L145" s="93"/>
      <c r="M145" s="93"/>
      <c r="N145" s="94"/>
      <c r="O145" s="93"/>
      <c r="P145" s="93"/>
      <c r="Q145" s="94"/>
      <c r="R145" s="93"/>
      <c r="S145" s="93"/>
      <c r="T145" s="94"/>
      <c r="U145" s="70" t="s">
        <v>62</v>
      </c>
      <c r="V145" s="148"/>
    </row>
    <row r="146" spans="1:22" x14ac:dyDescent="0.3">
      <c r="A146" s="69" t="s">
        <v>84</v>
      </c>
      <c r="B146" s="70" t="s">
        <v>93</v>
      </c>
      <c r="C146" s="70" t="s">
        <v>23</v>
      </c>
      <c r="D146" s="71">
        <v>44355</v>
      </c>
      <c r="E146" s="74">
        <v>0.75</v>
      </c>
      <c r="F146" s="92"/>
      <c r="G146" s="93">
        <v>3</v>
      </c>
      <c r="H146" s="94"/>
      <c r="I146" s="93"/>
      <c r="J146" s="93"/>
      <c r="K146" s="94"/>
      <c r="L146" s="93"/>
      <c r="M146" s="93"/>
      <c r="N146" s="94"/>
      <c r="O146" s="93"/>
      <c r="P146" s="93"/>
      <c r="Q146" s="94"/>
      <c r="R146" s="93"/>
      <c r="S146" s="93"/>
      <c r="T146" s="94"/>
      <c r="U146" s="70" t="s">
        <v>63</v>
      </c>
      <c r="V146" s="148"/>
    </row>
    <row r="147" spans="1:22" x14ac:dyDescent="0.3">
      <c r="A147" s="69" t="s">
        <v>84</v>
      </c>
      <c r="B147" s="70" t="s">
        <v>91</v>
      </c>
      <c r="C147" s="70" t="s">
        <v>26</v>
      </c>
      <c r="D147" s="71">
        <v>44355</v>
      </c>
      <c r="E147" s="74">
        <v>0.75</v>
      </c>
      <c r="F147" s="92"/>
      <c r="G147" s="93">
        <v>2</v>
      </c>
      <c r="H147" s="94"/>
      <c r="I147" s="93"/>
      <c r="J147" s="93"/>
      <c r="K147" s="94"/>
      <c r="L147" s="93"/>
      <c r="M147" s="93"/>
      <c r="N147" s="94"/>
      <c r="O147" s="93"/>
      <c r="P147" s="93"/>
      <c r="Q147" s="94"/>
      <c r="R147" s="93"/>
      <c r="S147" s="93"/>
      <c r="T147" s="94"/>
      <c r="U147" s="70" t="s">
        <v>63</v>
      </c>
      <c r="V147" s="148"/>
    </row>
    <row r="148" spans="1:22" x14ac:dyDescent="0.3">
      <c r="A148" s="69" t="s">
        <v>82</v>
      </c>
      <c r="B148" s="70" t="s">
        <v>94</v>
      </c>
      <c r="C148" s="70" t="s">
        <v>37</v>
      </c>
      <c r="D148" s="71">
        <v>44356</v>
      </c>
      <c r="E148" s="73" t="s">
        <v>92</v>
      </c>
      <c r="F148" s="92"/>
      <c r="G148" s="93"/>
      <c r="H148" s="94"/>
      <c r="I148" s="93"/>
      <c r="J148" s="93"/>
      <c r="K148" s="94"/>
      <c r="L148" s="93"/>
      <c r="M148" s="93"/>
      <c r="N148" s="94"/>
      <c r="O148" s="93"/>
      <c r="P148" s="93">
        <v>9</v>
      </c>
      <c r="Q148" s="94"/>
      <c r="R148" s="93"/>
      <c r="S148" s="93"/>
      <c r="T148" s="94"/>
      <c r="U148" s="70" t="s">
        <v>70</v>
      </c>
      <c r="V148" s="148"/>
    </row>
    <row r="149" spans="1:22" x14ac:dyDescent="0.3">
      <c r="A149" s="69" t="s">
        <v>82</v>
      </c>
      <c r="B149" s="70" t="s">
        <v>94</v>
      </c>
      <c r="C149" s="70" t="s">
        <v>37</v>
      </c>
      <c r="D149" s="71">
        <v>44356</v>
      </c>
      <c r="E149" s="74">
        <v>0.67708333333333337</v>
      </c>
      <c r="F149" s="92"/>
      <c r="G149" s="93"/>
      <c r="H149" s="94"/>
      <c r="I149" s="93"/>
      <c r="J149" s="93">
        <v>5</v>
      </c>
      <c r="K149" s="94"/>
      <c r="L149" s="93"/>
      <c r="M149" s="93"/>
      <c r="N149" s="94"/>
      <c r="O149" s="93"/>
      <c r="P149" s="93"/>
      <c r="Q149" s="94"/>
      <c r="R149" s="93"/>
      <c r="S149" s="93"/>
      <c r="T149" s="94"/>
      <c r="U149" s="70" t="s">
        <v>63</v>
      </c>
      <c r="V149" s="148"/>
    </row>
    <row r="150" spans="1:22" x14ac:dyDescent="0.3">
      <c r="A150" s="69" t="s">
        <v>84</v>
      </c>
      <c r="B150" s="70" t="s">
        <v>91</v>
      </c>
      <c r="C150" s="70" t="s">
        <v>26</v>
      </c>
      <c r="D150" s="71">
        <v>44356</v>
      </c>
      <c r="E150" s="74">
        <v>0.67708333333333337</v>
      </c>
      <c r="F150" s="92"/>
      <c r="G150" s="93"/>
      <c r="H150" s="94"/>
      <c r="I150" s="93"/>
      <c r="J150" s="93">
        <v>6</v>
      </c>
      <c r="K150" s="94"/>
      <c r="L150" s="93"/>
      <c r="M150" s="93"/>
      <c r="N150" s="94"/>
      <c r="O150" s="93"/>
      <c r="P150" s="93"/>
      <c r="Q150" s="94"/>
      <c r="R150" s="93"/>
      <c r="S150" s="93"/>
      <c r="T150" s="94"/>
      <c r="U150" s="70" t="s">
        <v>63</v>
      </c>
      <c r="V150" s="148"/>
    </row>
    <row r="151" spans="1:22" x14ac:dyDescent="0.3">
      <c r="A151" s="69" t="s">
        <v>82</v>
      </c>
      <c r="B151" s="70" t="s">
        <v>101</v>
      </c>
      <c r="C151" s="70" t="s">
        <v>38</v>
      </c>
      <c r="D151" s="71">
        <v>44356</v>
      </c>
      <c r="E151" s="74">
        <v>0.69097222222222221</v>
      </c>
      <c r="F151" s="92"/>
      <c r="G151" s="93"/>
      <c r="H151" s="94"/>
      <c r="I151" s="93"/>
      <c r="J151" s="93">
        <v>1</v>
      </c>
      <c r="K151" s="94"/>
      <c r="L151" s="93"/>
      <c r="M151" s="93"/>
      <c r="N151" s="94"/>
      <c r="O151" s="93"/>
      <c r="P151" s="93"/>
      <c r="Q151" s="94"/>
      <c r="R151" s="93"/>
      <c r="S151" s="93"/>
      <c r="T151" s="94"/>
      <c r="U151" s="70" t="s">
        <v>63</v>
      </c>
      <c r="V151" s="148"/>
    </row>
    <row r="152" spans="1:22" x14ac:dyDescent="0.3">
      <c r="A152" s="69" t="s">
        <v>84</v>
      </c>
      <c r="B152" s="70" t="s">
        <v>91</v>
      </c>
      <c r="C152" s="70" t="s">
        <v>26</v>
      </c>
      <c r="D152" s="71">
        <v>44356</v>
      </c>
      <c r="E152" s="74">
        <v>0.69513888888888886</v>
      </c>
      <c r="F152" s="92"/>
      <c r="G152" s="93"/>
      <c r="H152" s="94"/>
      <c r="I152" s="93"/>
      <c r="J152" s="93">
        <v>4</v>
      </c>
      <c r="K152" s="94"/>
      <c r="L152" s="93"/>
      <c r="M152" s="93"/>
      <c r="N152" s="94"/>
      <c r="O152" s="93"/>
      <c r="P152" s="93"/>
      <c r="Q152" s="94"/>
      <c r="R152" s="93"/>
      <c r="S152" s="93"/>
      <c r="T152" s="94"/>
      <c r="U152" s="70" t="s">
        <v>63</v>
      </c>
      <c r="V152" s="148"/>
    </row>
    <row r="153" spans="1:22" x14ac:dyDescent="0.3">
      <c r="A153" s="69" t="s">
        <v>82</v>
      </c>
      <c r="B153" s="70" t="s">
        <v>101</v>
      </c>
      <c r="C153" s="70" t="s">
        <v>38</v>
      </c>
      <c r="D153" s="71">
        <v>44356</v>
      </c>
      <c r="E153" s="74">
        <v>0.70833333333333337</v>
      </c>
      <c r="F153" s="92"/>
      <c r="G153" s="93"/>
      <c r="H153" s="94"/>
      <c r="I153" s="93"/>
      <c r="J153" s="93">
        <v>1</v>
      </c>
      <c r="K153" s="94"/>
      <c r="L153" s="93"/>
      <c r="M153" s="93"/>
      <c r="N153" s="94"/>
      <c r="O153" s="93"/>
      <c r="P153" s="93"/>
      <c r="Q153" s="94"/>
      <c r="R153" s="93"/>
      <c r="S153" s="93"/>
      <c r="T153" s="94"/>
      <c r="U153" s="70" t="s">
        <v>63</v>
      </c>
      <c r="V153" s="148"/>
    </row>
    <row r="154" spans="1:22" x14ac:dyDescent="0.3">
      <c r="A154" s="69" t="s">
        <v>84</v>
      </c>
      <c r="B154" s="70" t="s">
        <v>91</v>
      </c>
      <c r="C154" s="70" t="s">
        <v>26</v>
      </c>
      <c r="D154" s="71">
        <v>44356</v>
      </c>
      <c r="E154" s="73" t="s">
        <v>92</v>
      </c>
      <c r="F154" s="92"/>
      <c r="G154" s="93"/>
      <c r="H154" s="94"/>
      <c r="I154" s="93"/>
      <c r="J154" s="93">
        <v>1</v>
      </c>
      <c r="K154" s="94"/>
      <c r="L154" s="93"/>
      <c r="M154" s="93"/>
      <c r="N154" s="94"/>
      <c r="O154" s="93"/>
      <c r="P154" s="93"/>
      <c r="Q154" s="94"/>
      <c r="R154" s="93"/>
      <c r="S154" s="93"/>
      <c r="T154" s="94"/>
      <c r="U154" s="70" t="s">
        <v>61</v>
      </c>
      <c r="V154" s="148"/>
    </row>
    <row r="155" spans="1:22" x14ac:dyDescent="0.3">
      <c r="A155" s="69" t="s">
        <v>82</v>
      </c>
      <c r="B155" s="70" t="s">
        <v>101</v>
      </c>
      <c r="C155" s="70" t="s">
        <v>38</v>
      </c>
      <c r="D155" s="71">
        <v>44356</v>
      </c>
      <c r="E155" s="74">
        <v>0.72083333333333333</v>
      </c>
      <c r="F155" s="92"/>
      <c r="G155" s="93"/>
      <c r="H155" s="94"/>
      <c r="I155" s="93"/>
      <c r="J155" s="93">
        <v>1</v>
      </c>
      <c r="K155" s="94"/>
      <c r="L155" s="93"/>
      <c r="M155" s="93"/>
      <c r="N155" s="94"/>
      <c r="O155" s="93"/>
      <c r="P155" s="93"/>
      <c r="Q155" s="94"/>
      <c r="R155" s="93"/>
      <c r="S155" s="93"/>
      <c r="T155" s="94"/>
      <c r="U155" s="70" t="s">
        <v>63</v>
      </c>
      <c r="V155" s="148"/>
    </row>
    <row r="156" spans="1:22" x14ac:dyDescent="0.3">
      <c r="A156" s="69" t="s">
        <v>84</v>
      </c>
      <c r="B156" s="70" t="s">
        <v>93</v>
      </c>
      <c r="C156" s="70" t="s">
        <v>24</v>
      </c>
      <c r="D156" s="71">
        <v>44356</v>
      </c>
      <c r="E156" s="74">
        <v>0.72083333333333333</v>
      </c>
      <c r="F156" s="92"/>
      <c r="G156" s="93"/>
      <c r="H156" s="94"/>
      <c r="I156" s="93"/>
      <c r="J156" s="93">
        <v>2</v>
      </c>
      <c r="K156" s="94"/>
      <c r="L156" s="93"/>
      <c r="M156" s="93"/>
      <c r="N156" s="94"/>
      <c r="O156" s="93"/>
      <c r="P156" s="93"/>
      <c r="Q156" s="94"/>
      <c r="R156" s="93"/>
      <c r="S156" s="93"/>
      <c r="T156" s="94"/>
      <c r="U156" s="70" t="s">
        <v>65</v>
      </c>
      <c r="V156" s="148"/>
    </row>
    <row r="157" spans="1:22" x14ac:dyDescent="0.3">
      <c r="A157" s="69" t="s">
        <v>84</v>
      </c>
      <c r="B157" s="70" t="s">
        <v>85</v>
      </c>
      <c r="C157" s="70" t="s">
        <v>17</v>
      </c>
      <c r="D157" s="71">
        <v>44356</v>
      </c>
      <c r="E157" s="74">
        <v>0.73958333333333337</v>
      </c>
      <c r="F157" s="92"/>
      <c r="G157" s="93"/>
      <c r="H157" s="94"/>
      <c r="I157" s="93"/>
      <c r="J157" s="93">
        <v>2</v>
      </c>
      <c r="K157" s="94"/>
      <c r="L157" s="93"/>
      <c r="M157" s="93"/>
      <c r="N157" s="94"/>
      <c r="O157" s="93"/>
      <c r="P157" s="93"/>
      <c r="Q157" s="94"/>
      <c r="R157" s="93"/>
      <c r="S157" s="93"/>
      <c r="T157" s="94"/>
      <c r="U157" s="70" t="s">
        <v>65</v>
      </c>
      <c r="V157" s="148"/>
    </row>
    <row r="158" spans="1:22" x14ac:dyDescent="0.3">
      <c r="A158" s="69" t="s">
        <v>84</v>
      </c>
      <c r="B158" s="70" t="s">
        <v>93</v>
      </c>
      <c r="C158" s="70" t="s">
        <v>24</v>
      </c>
      <c r="D158" s="71">
        <v>44356</v>
      </c>
      <c r="E158" s="74">
        <v>0.73958333333333337</v>
      </c>
      <c r="F158" s="92"/>
      <c r="G158" s="93"/>
      <c r="H158" s="94"/>
      <c r="I158" s="93"/>
      <c r="J158" s="93">
        <v>4</v>
      </c>
      <c r="K158" s="94"/>
      <c r="L158" s="93"/>
      <c r="M158" s="93"/>
      <c r="N158" s="94"/>
      <c r="O158" s="93"/>
      <c r="P158" s="93"/>
      <c r="Q158" s="94"/>
      <c r="R158" s="93"/>
      <c r="S158" s="93"/>
      <c r="T158" s="94"/>
      <c r="U158" s="70" t="s">
        <v>65</v>
      </c>
      <c r="V158" s="148"/>
    </row>
    <row r="159" spans="1:22" x14ac:dyDescent="0.3">
      <c r="A159" s="69" t="s">
        <v>84</v>
      </c>
      <c r="B159" s="70" t="s">
        <v>93</v>
      </c>
      <c r="C159" s="70" t="s">
        <v>21</v>
      </c>
      <c r="D159" s="71">
        <v>44356</v>
      </c>
      <c r="E159" s="74">
        <v>0.73958333333333337</v>
      </c>
      <c r="F159" s="92"/>
      <c r="G159" s="93"/>
      <c r="H159" s="94"/>
      <c r="I159" s="93"/>
      <c r="J159" s="93">
        <v>1</v>
      </c>
      <c r="K159" s="94"/>
      <c r="L159" s="93"/>
      <c r="M159" s="93"/>
      <c r="N159" s="94"/>
      <c r="O159" s="93"/>
      <c r="P159" s="93"/>
      <c r="Q159" s="94"/>
      <c r="R159" s="93"/>
      <c r="S159" s="93"/>
      <c r="T159" s="94"/>
      <c r="U159" s="70" t="s">
        <v>65</v>
      </c>
      <c r="V159" s="148"/>
    </row>
    <row r="160" spans="1:22" x14ac:dyDescent="0.3">
      <c r="A160" s="69" t="s">
        <v>84</v>
      </c>
      <c r="B160" s="70" t="s">
        <v>93</v>
      </c>
      <c r="C160" s="70" t="s">
        <v>23</v>
      </c>
      <c r="D160" s="71">
        <v>44356</v>
      </c>
      <c r="E160" s="74">
        <v>0.74305555555555547</v>
      </c>
      <c r="F160" s="92"/>
      <c r="G160" s="93"/>
      <c r="H160" s="94"/>
      <c r="I160" s="93"/>
      <c r="J160" s="93">
        <v>3</v>
      </c>
      <c r="K160" s="94"/>
      <c r="L160" s="93"/>
      <c r="M160" s="93"/>
      <c r="N160" s="94"/>
      <c r="O160" s="93"/>
      <c r="P160" s="93"/>
      <c r="Q160" s="94"/>
      <c r="R160" s="93"/>
      <c r="S160" s="93"/>
      <c r="T160" s="94"/>
      <c r="U160" s="70" t="s">
        <v>63</v>
      </c>
      <c r="V160" s="148"/>
    </row>
    <row r="161" spans="1:22" x14ac:dyDescent="0.3">
      <c r="A161" s="69" t="s">
        <v>84</v>
      </c>
      <c r="B161" s="70" t="s">
        <v>93</v>
      </c>
      <c r="C161" s="70" t="s">
        <v>21</v>
      </c>
      <c r="D161" s="71">
        <v>44356</v>
      </c>
      <c r="E161" s="74">
        <v>0.75694444444444453</v>
      </c>
      <c r="F161" s="92"/>
      <c r="G161" s="93"/>
      <c r="H161" s="94"/>
      <c r="I161" s="93"/>
      <c r="J161" s="93">
        <v>2</v>
      </c>
      <c r="K161" s="94"/>
      <c r="L161" s="93"/>
      <c r="M161" s="93"/>
      <c r="N161" s="94"/>
      <c r="O161" s="93"/>
      <c r="P161" s="93"/>
      <c r="Q161" s="94"/>
      <c r="R161" s="93"/>
      <c r="S161" s="93"/>
      <c r="T161" s="94"/>
      <c r="U161" s="70" t="s">
        <v>65</v>
      </c>
      <c r="V161" s="148"/>
    </row>
    <row r="162" spans="1:22" x14ac:dyDescent="0.3">
      <c r="A162" s="69" t="s">
        <v>84</v>
      </c>
      <c r="B162" s="70" t="s">
        <v>93</v>
      </c>
      <c r="C162" s="70" t="s">
        <v>23</v>
      </c>
      <c r="D162" s="71">
        <v>44356</v>
      </c>
      <c r="E162" s="73" t="s">
        <v>92</v>
      </c>
      <c r="F162" s="92"/>
      <c r="G162" s="93"/>
      <c r="H162" s="94"/>
      <c r="I162" s="93"/>
      <c r="J162" s="93">
        <v>2</v>
      </c>
      <c r="K162" s="94"/>
      <c r="L162" s="93"/>
      <c r="M162" s="93"/>
      <c r="N162" s="94"/>
      <c r="O162" s="93"/>
      <c r="P162" s="93"/>
      <c r="Q162" s="94"/>
      <c r="R162" s="93"/>
      <c r="S162" s="93"/>
      <c r="T162" s="94"/>
      <c r="U162" s="70" t="s">
        <v>70</v>
      </c>
      <c r="V162" s="148"/>
    </row>
    <row r="163" spans="1:22" x14ac:dyDescent="0.3">
      <c r="A163" s="69" t="s">
        <v>84</v>
      </c>
      <c r="B163" s="70" t="s">
        <v>93</v>
      </c>
      <c r="C163" s="70" t="s">
        <v>21</v>
      </c>
      <c r="D163" s="71">
        <v>44356</v>
      </c>
      <c r="E163" s="73" t="s">
        <v>92</v>
      </c>
      <c r="F163" s="92"/>
      <c r="G163" s="93"/>
      <c r="H163" s="94"/>
      <c r="I163" s="93"/>
      <c r="J163" s="93">
        <v>3</v>
      </c>
      <c r="K163" s="94"/>
      <c r="L163" s="93"/>
      <c r="M163" s="93"/>
      <c r="N163" s="94"/>
      <c r="O163" s="93"/>
      <c r="P163" s="93"/>
      <c r="Q163" s="94"/>
      <c r="R163" s="93"/>
      <c r="S163" s="93"/>
      <c r="T163" s="94"/>
      <c r="U163" s="70" t="s">
        <v>70</v>
      </c>
      <c r="V163" s="148"/>
    </row>
    <row r="164" spans="1:22" x14ac:dyDescent="0.3">
      <c r="A164" s="69" t="s">
        <v>82</v>
      </c>
      <c r="B164" s="70" t="s">
        <v>94</v>
      </c>
      <c r="C164" s="70" t="s">
        <v>37</v>
      </c>
      <c r="D164" s="71">
        <v>44356</v>
      </c>
      <c r="E164" s="73" t="s">
        <v>92</v>
      </c>
      <c r="F164" s="92"/>
      <c r="G164" s="93"/>
      <c r="H164" s="94"/>
      <c r="I164" s="93"/>
      <c r="J164" s="93">
        <v>2</v>
      </c>
      <c r="K164" s="94"/>
      <c r="L164" s="93"/>
      <c r="M164" s="93"/>
      <c r="N164" s="94"/>
      <c r="O164" s="93"/>
      <c r="P164" s="93"/>
      <c r="Q164" s="94"/>
      <c r="R164" s="93"/>
      <c r="S164" s="93"/>
      <c r="T164" s="94"/>
      <c r="U164" s="70" t="s">
        <v>70</v>
      </c>
      <c r="V164" s="148"/>
    </row>
    <row r="165" spans="1:22" x14ac:dyDescent="0.3">
      <c r="A165" s="75" t="s">
        <v>84</v>
      </c>
      <c r="B165" s="76" t="s">
        <v>93</v>
      </c>
      <c r="C165" s="76" t="s">
        <v>24</v>
      </c>
      <c r="D165" s="77">
        <v>44357</v>
      </c>
      <c r="E165" s="78">
        <v>0.4375</v>
      </c>
      <c r="F165" s="95"/>
      <c r="G165" s="96"/>
      <c r="H165" s="97"/>
      <c r="I165" s="96"/>
      <c r="J165" s="96"/>
      <c r="K165" s="97"/>
      <c r="L165" s="96"/>
      <c r="M165" s="96"/>
      <c r="N165" s="97"/>
      <c r="O165" s="96"/>
      <c r="P165" s="96"/>
      <c r="Q165" s="97"/>
      <c r="R165" s="96"/>
      <c r="S165" s="96"/>
      <c r="T165" s="97">
        <v>1</v>
      </c>
      <c r="U165" s="76" t="s">
        <v>65</v>
      </c>
      <c r="V165" s="149" t="s">
        <v>105</v>
      </c>
    </row>
    <row r="166" spans="1:22" x14ac:dyDescent="0.3">
      <c r="A166" s="75" t="s">
        <v>84</v>
      </c>
      <c r="B166" s="76" t="s">
        <v>91</v>
      </c>
      <c r="C166" s="76" t="s">
        <v>26</v>
      </c>
      <c r="D166" s="77">
        <v>44357</v>
      </c>
      <c r="E166" s="78">
        <v>0.4458333333333333</v>
      </c>
      <c r="F166" s="95"/>
      <c r="G166" s="96"/>
      <c r="H166" s="97"/>
      <c r="I166" s="96"/>
      <c r="J166" s="96"/>
      <c r="K166" s="97"/>
      <c r="L166" s="96"/>
      <c r="M166" s="96"/>
      <c r="N166" s="97"/>
      <c r="O166" s="96"/>
      <c r="P166" s="96"/>
      <c r="Q166" s="97"/>
      <c r="R166" s="96"/>
      <c r="S166" s="96"/>
      <c r="T166" s="97">
        <v>1</v>
      </c>
      <c r="U166" s="76" t="s">
        <v>63</v>
      </c>
      <c r="V166" s="149"/>
    </row>
    <row r="167" spans="1:22" x14ac:dyDescent="0.3">
      <c r="A167" s="75" t="s">
        <v>84</v>
      </c>
      <c r="B167" s="76" t="s">
        <v>91</v>
      </c>
      <c r="C167" s="76" t="s">
        <v>26</v>
      </c>
      <c r="D167" s="77">
        <v>44357</v>
      </c>
      <c r="E167" s="78">
        <v>0.45833333333333331</v>
      </c>
      <c r="F167" s="95"/>
      <c r="G167" s="96"/>
      <c r="H167" s="97"/>
      <c r="I167" s="96"/>
      <c r="J167" s="96"/>
      <c r="K167" s="97"/>
      <c r="L167" s="96"/>
      <c r="M167" s="96"/>
      <c r="N167" s="97"/>
      <c r="O167" s="96"/>
      <c r="P167" s="96"/>
      <c r="Q167" s="97"/>
      <c r="R167" s="96"/>
      <c r="S167" s="96"/>
      <c r="T167" s="97">
        <v>4</v>
      </c>
      <c r="U167" s="76" t="s">
        <v>63</v>
      </c>
      <c r="V167" s="149"/>
    </row>
    <row r="168" spans="1:22" x14ac:dyDescent="0.3">
      <c r="A168" s="75" t="s">
        <v>84</v>
      </c>
      <c r="B168" s="76" t="s">
        <v>91</v>
      </c>
      <c r="C168" s="76" t="s">
        <v>26</v>
      </c>
      <c r="D168" s="77">
        <v>44357</v>
      </c>
      <c r="E168" s="79" t="s">
        <v>92</v>
      </c>
      <c r="F168" s="95"/>
      <c r="G168" s="96"/>
      <c r="H168" s="97"/>
      <c r="I168" s="96"/>
      <c r="J168" s="96"/>
      <c r="K168" s="97"/>
      <c r="L168" s="96"/>
      <c r="M168" s="96"/>
      <c r="N168" s="97"/>
      <c r="O168" s="96"/>
      <c r="P168" s="96"/>
      <c r="Q168" s="97"/>
      <c r="R168" s="96"/>
      <c r="S168" s="96"/>
      <c r="T168" s="97">
        <v>3</v>
      </c>
      <c r="U168" s="76" t="s">
        <v>61</v>
      </c>
      <c r="V168" s="149"/>
    </row>
    <row r="169" spans="1:22" x14ac:dyDescent="0.3">
      <c r="A169" s="75" t="s">
        <v>82</v>
      </c>
      <c r="B169" s="76" t="s">
        <v>100</v>
      </c>
      <c r="C169" s="76" t="s">
        <v>35</v>
      </c>
      <c r="D169" s="77">
        <v>44357</v>
      </c>
      <c r="E169" s="79" t="s">
        <v>92</v>
      </c>
      <c r="F169" s="95"/>
      <c r="G169" s="96"/>
      <c r="H169" s="97"/>
      <c r="I169" s="96"/>
      <c r="J169" s="96"/>
      <c r="K169" s="97"/>
      <c r="L169" s="96"/>
      <c r="M169" s="96"/>
      <c r="N169" s="97"/>
      <c r="O169" s="96"/>
      <c r="P169" s="96"/>
      <c r="Q169" s="97"/>
      <c r="R169" s="96"/>
      <c r="S169" s="96"/>
      <c r="T169" s="97">
        <v>1</v>
      </c>
      <c r="U169" s="76" t="s">
        <v>61</v>
      </c>
      <c r="V169" s="149"/>
    </row>
    <row r="170" spans="1:22" x14ac:dyDescent="0.3">
      <c r="A170" s="75" t="s">
        <v>82</v>
      </c>
      <c r="B170" s="76" t="s">
        <v>100</v>
      </c>
      <c r="C170" s="76" t="s">
        <v>34</v>
      </c>
      <c r="D170" s="77">
        <v>44357</v>
      </c>
      <c r="E170" s="79" t="s">
        <v>92</v>
      </c>
      <c r="F170" s="95"/>
      <c r="G170" s="96"/>
      <c r="H170" s="97"/>
      <c r="I170" s="96"/>
      <c r="J170" s="96"/>
      <c r="K170" s="97"/>
      <c r="L170" s="96"/>
      <c r="M170" s="96"/>
      <c r="N170" s="97"/>
      <c r="O170" s="96"/>
      <c r="P170" s="96"/>
      <c r="Q170" s="97"/>
      <c r="R170" s="96"/>
      <c r="S170" s="96"/>
      <c r="T170" s="97">
        <v>1</v>
      </c>
      <c r="U170" s="76" t="s">
        <v>61</v>
      </c>
      <c r="V170" s="149"/>
    </row>
    <row r="171" spans="1:22" x14ac:dyDescent="0.3">
      <c r="A171" s="75" t="s">
        <v>82</v>
      </c>
      <c r="B171" s="76" t="s">
        <v>100</v>
      </c>
      <c r="C171" s="76" t="s">
        <v>35</v>
      </c>
      <c r="D171" s="77">
        <v>44357</v>
      </c>
      <c r="E171" s="78">
        <v>0.47916666666666669</v>
      </c>
      <c r="F171" s="95"/>
      <c r="G171" s="96"/>
      <c r="H171" s="97"/>
      <c r="I171" s="96"/>
      <c r="J171" s="96"/>
      <c r="K171" s="97"/>
      <c r="L171" s="96"/>
      <c r="M171" s="96"/>
      <c r="N171" s="97"/>
      <c r="O171" s="96"/>
      <c r="P171" s="96"/>
      <c r="Q171" s="97"/>
      <c r="R171" s="96"/>
      <c r="S171" s="96"/>
      <c r="T171" s="97">
        <v>1</v>
      </c>
      <c r="U171" s="76" t="s">
        <v>63</v>
      </c>
      <c r="V171" s="149"/>
    </row>
    <row r="172" spans="1:22" x14ac:dyDescent="0.3">
      <c r="A172" s="75" t="s">
        <v>82</v>
      </c>
      <c r="B172" s="76" t="s">
        <v>94</v>
      </c>
      <c r="C172" s="76" t="s">
        <v>37</v>
      </c>
      <c r="D172" s="77">
        <v>44357</v>
      </c>
      <c r="E172" s="78">
        <v>0.48749999999999999</v>
      </c>
      <c r="F172" s="95"/>
      <c r="G172" s="96"/>
      <c r="H172" s="97"/>
      <c r="I172" s="96"/>
      <c r="J172" s="96"/>
      <c r="K172" s="97"/>
      <c r="L172" s="96"/>
      <c r="M172" s="96"/>
      <c r="N172" s="97"/>
      <c r="O172" s="96"/>
      <c r="P172" s="96"/>
      <c r="Q172" s="97"/>
      <c r="R172" s="96"/>
      <c r="S172" s="96"/>
      <c r="T172" s="97">
        <v>2</v>
      </c>
      <c r="U172" s="76" t="s">
        <v>63</v>
      </c>
      <c r="V172" s="149"/>
    </row>
    <row r="173" spans="1:22" x14ac:dyDescent="0.3">
      <c r="A173" s="75" t="s">
        <v>84</v>
      </c>
      <c r="B173" s="76" t="s">
        <v>91</v>
      </c>
      <c r="C173" s="76" t="s">
        <v>26</v>
      </c>
      <c r="D173" s="77">
        <v>44357</v>
      </c>
      <c r="E173" s="78">
        <v>0.49305555555555558</v>
      </c>
      <c r="F173" s="95"/>
      <c r="G173" s="96"/>
      <c r="H173" s="97"/>
      <c r="I173" s="96"/>
      <c r="J173" s="96"/>
      <c r="K173" s="97"/>
      <c r="L173" s="96"/>
      <c r="M173" s="96"/>
      <c r="N173" s="97"/>
      <c r="O173" s="96"/>
      <c r="P173" s="96"/>
      <c r="Q173" s="97"/>
      <c r="R173" s="96"/>
      <c r="S173" s="96"/>
      <c r="T173" s="97">
        <v>3</v>
      </c>
      <c r="U173" s="76" t="s">
        <v>63</v>
      </c>
      <c r="V173" s="149"/>
    </row>
    <row r="174" spans="1:22" x14ac:dyDescent="0.3">
      <c r="A174" s="75" t="s">
        <v>82</v>
      </c>
      <c r="B174" s="76" t="s">
        <v>83</v>
      </c>
      <c r="C174" s="76" t="s">
        <v>30</v>
      </c>
      <c r="D174" s="77">
        <v>44357</v>
      </c>
      <c r="E174" s="78">
        <v>0.50694444444444442</v>
      </c>
      <c r="F174" s="95"/>
      <c r="G174" s="96"/>
      <c r="H174" s="97"/>
      <c r="I174" s="96"/>
      <c r="J174" s="96"/>
      <c r="K174" s="97"/>
      <c r="L174" s="96"/>
      <c r="M174" s="96"/>
      <c r="N174" s="97"/>
      <c r="O174" s="96"/>
      <c r="P174" s="96"/>
      <c r="Q174" s="97"/>
      <c r="R174" s="96"/>
      <c r="S174" s="96"/>
      <c r="T174" s="97">
        <v>1</v>
      </c>
      <c r="U174" s="76" t="s">
        <v>63</v>
      </c>
      <c r="V174" s="149"/>
    </row>
    <row r="175" spans="1:22" x14ac:dyDescent="0.3">
      <c r="A175" s="75" t="s">
        <v>82</v>
      </c>
      <c r="B175" s="76" t="s">
        <v>83</v>
      </c>
      <c r="C175" s="76" t="s">
        <v>30</v>
      </c>
      <c r="D175" s="77">
        <v>44360</v>
      </c>
      <c r="E175" s="78">
        <v>0.43055555555555558</v>
      </c>
      <c r="F175" s="95"/>
      <c r="G175" s="96"/>
      <c r="H175" s="97"/>
      <c r="I175" s="96"/>
      <c r="J175" s="96"/>
      <c r="K175" s="97"/>
      <c r="L175" s="96"/>
      <c r="M175" s="96"/>
      <c r="N175" s="97"/>
      <c r="O175" s="96"/>
      <c r="P175" s="96"/>
      <c r="Q175" s="97">
        <v>1</v>
      </c>
      <c r="R175" s="96"/>
      <c r="S175" s="96"/>
      <c r="T175" s="97"/>
      <c r="U175" s="76" t="s">
        <v>63</v>
      </c>
      <c r="V175" s="149"/>
    </row>
    <row r="176" spans="1:22" x14ac:dyDescent="0.3">
      <c r="A176" s="75" t="s">
        <v>82</v>
      </c>
      <c r="B176" s="76" t="s">
        <v>94</v>
      </c>
      <c r="C176" s="76" t="s">
        <v>37</v>
      </c>
      <c r="D176" s="77">
        <v>44360</v>
      </c>
      <c r="E176" s="78">
        <v>0.43402777777777773</v>
      </c>
      <c r="F176" s="95"/>
      <c r="G176" s="96"/>
      <c r="H176" s="97"/>
      <c r="I176" s="96"/>
      <c r="J176" s="96"/>
      <c r="K176" s="97"/>
      <c r="L176" s="96"/>
      <c r="M176" s="96"/>
      <c r="N176" s="97"/>
      <c r="O176" s="96"/>
      <c r="P176" s="96"/>
      <c r="Q176" s="97">
        <v>1</v>
      </c>
      <c r="R176" s="96"/>
      <c r="S176" s="96"/>
      <c r="T176" s="97"/>
      <c r="U176" s="76" t="s">
        <v>63</v>
      </c>
      <c r="V176" s="149"/>
    </row>
    <row r="177" spans="1:22" x14ac:dyDescent="0.3">
      <c r="A177" s="75" t="s">
        <v>82</v>
      </c>
      <c r="B177" s="76" t="s">
        <v>94</v>
      </c>
      <c r="C177" s="76" t="s">
        <v>37</v>
      </c>
      <c r="D177" s="77">
        <v>44360</v>
      </c>
      <c r="E177" s="78">
        <v>0.44097222222222227</v>
      </c>
      <c r="F177" s="95"/>
      <c r="G177" s="96"/>
      <c r="H177" s="97"/>
      <c r="I177" s="96"/>
      <c r="J177" s="96"/>
      <c r="K177" s="97"/>
      <c r="L177" s="96"/>
      <c r="M177" s="96"/>
      <c r="N177" s="97"/>
      <c r="O177" s="96"/>
      <c r="P177" s="96"/>
      <c r="Q177" s="97">
        <v>1</v>
      </c>
      <c r="R177" s="96"/>
      <c r="S177" s="96"/>
      <c r="T177" s="97"/>
      <c r="U177" s="76" t="s">
        <v>63</v>
      </c>
      <c r="V177" s="149"/>
    </row>
    <row r="178" spans="1:22" x14ac:dyDescent="0.3">
      <c r="A178" s="75" t="s">
        <v>82</v>
      </c>
      <c r="B178" s="76" t="s">
        <v>100</v>
      </c>
      <c r="C178" s="76" t="s">
        <v>35</v>
      </c>
      <c r="D178" s="77">
        <v>44360</v>
      </c>
      <c r="E178" s="78">
        <v>0.44513888888888892</v>
      </c>
      <c r="F178" s="95"/>
      <c r="G178" s="96"/>
      <c r="H178" s="97"/>
      <c r="I178" s="96"/>
      <c r="J178" s="96"/>
      <c r="K178" s="97"/>
      <c r="L178" s="96"/>
      <c r="M178" s="96"/>
      <c r="N178" s="97"/>
      <c r="O178" s="96"/>
      <c r="P178" s="96"/>
      <c r="Q178" s="97">
        <v>1</v>
      </c>
      <c r="R178" s="96"/>
      <c r="S178" s="96"/>
      <c r="T178" s="97"/>
      <c r="U178" s="76" t="s">
        <v>63</v>
      </c>
      <c r="V178" s="149"/>
    </row>
    <row r="179" spans="1:22" x14ac:dyDescent="0.3">
      <c r="A179" s="75" t="s">
        <v>84</v>
      </c>
      <c r="B179" s="76" t="s">
        <v>91</v>
      </c>
      <c r="C179" s="76" t="s">
        <v>26</v>
      </c>
      <c r="D179" s="77">
        <v>44360</v>
      </c>
      <c r="E179" s="78">
        <v>0.44791666666666669</v>
      </c>
      <c r="F179" s="95"/>
      <c r="G179" s="96"/>
      <c r="H179" s="97"/>
      <c r="I179" s="96"/>
      <c r="J179" s="96"/>
      <c r="K179" s="97"/>
      <c r="L179" s="96"/>
      <c r="M179" s="96"/>
      <c r="N179" s="97"/>
      <c r="O179" s="96"/>
      <c r="P179" s="96"/>
      <c r="Q179" s="97">
        <v>1</v>
      </c>
      <c r="R179" s="96"/>
      <c r="S179" s="96"/>
      <c r="T179" s="97"/>
      <c r="U179" s="76" t="s">
        <v>63</v>
      </c>
      <c r="V179" s="149"/>
    </row>
    <row r="180" spans="1:22" x14ac:dyDescent="0.3">
      <c r="A180" s="75" t="s">
        <v>82</v>
      </c>
      <c r="B180" s="76" t="s">
        <v>104</v>
      </c>
      <c r="C180" s="76" t="s">
        <v>46</v>
      </c>
      <c r="D180" s="77">
        <v>44360</v>
      </c>
      <c r="E180" s="79" t="s">
        <v>92</v>
      </c>
      <c r="F180" s="95"/>
      <c r="G180" s="96"/>
      <c r="H180" s="97"/>
      <c r="I180" s="96"/>
      <c r="J180" s="96"/>
      <c r="K180" s="97"/>
      <c r="L180" s="96"/>
      <c r="M180" s="96"/>
      <c r="N180" s="97"/>
      <c r="O180" s="96"/>
      <c r="P180" s="96"/>
      <c r="Q180" s="97">
        <v>1</v>
      </c>
      <c r="R180" s="96"/>
      <c r="S180" s="96"/>
      <c r="T180" s="97"/>
      <c r="U180" s="76" t="s">
        <v>61</v>
      </c>
      <c r="V180" s="149"/>
    </row>
    <row r="181" spans="1:22" x14ac:dyDescent="0.3">
      <c r="A181" s="75" t="s">
        <v>82</v>
      </c>
      <c r="B181" s="76" t="s">
        <v>94</v>
      </c>
      <c r="C181" s="76" t="s">
        <v>76</v>
      </c>
      <c r="D181" s="77">
        <v>44360</v>
      </c>
      <c r="E181" s="78">
        <v>0.45833333333333331</v>
      </c>
      <c r="F181" s="95"/>
      <c r="G181" s="96"/>
      <c r="H181" s="97"/>
      <c r="I181" s="96"/>
      <c r="J181" s="96"/>
      <c r="K181" s="97"/>
      <c r="L181" s="96"/>
      <c r="M181" s="96"/>
      <c r="N181" s="97"/>
      <c r="O181" s="96"/>
      <c r="P181" s="96"/>
      <c r="Q181" s="97">
        <v>1</v>
      </c>
      <c r="R181" s="96"/>
      <c r="S181" s="96"/>
      <c r="T181" s="97"/>
      <c r="U181" s="76" t="s">
        <v>63</v>
      </c>
      <c r="V181" s="149"/>
    </row>
    <row r="182" spans="1:22" x14ac:dyDescent="0.3">
      <c r="A182" s="75" t="s">
        <v>84</v>
      </c>
      <c r="B182" s="76" t="s">
        <v>99</v>
      </c>
      <c r="C182" s="76" t="s">
        <v>14</v>
      </c>
      <c r="D182" s="77">
        <v>44360</v>
      </c>
      <c r="E182" s="78">
        <v>0.47222222222222227</v>
      </c>
      <c r="F182" s="95"/>
      <c r="G182" s="96"/>
      <c r="H182" s="97"/>
      <c r="I182" s="96"/>
      <c r="J182" s="96"/>
      <c r="K182" s="97"/>
      <c r="L182" s="96"/>
      <c r="M182" s="96"/>
      <c r="N182" s="97"/>
      <c r="O182" s="96"/>
      <c r="P182" s="96"/>
      <c r="Q182" s="97">
        <v>1</v>
      </c>
      <c r="R182" s="96"/>
      <c r="S182" s="96"/>
      <c r="T182" s="97"/>
      <c r="U182" s="76" t="s">
        <v>63</v>
      </c>
      <c r="V182" s="149"/>
    </row>
    <row r="183" spans="1:22" x14ac:dyDescent="0.3">
      <c r="A183" s="75" t="s">
        <v>84</v>
      </c>
      <c r="B183" s="76" t="s">
        <v>91</v>
      </c>
      <c r="C183" s="76" t="s">
        <v>27</v>
      </c>
      <c r="D183" s="77">
        <v>44360</v>
      </c>
      <c r="E183" s="78">
        <v>0.47222222222222227</v>
      </c>
      <c r="F183" s="95"/>
      <c r="G183" s="96"/>
      <c r="H183" s="97"/>
      <c r="I183" s="96"/>
      <c r="J183" s="96"/>
      <c r="K183" s="97"/>
      <c r="L183" s="96"/>
      <c r="M183" s="96"/>
      <c r="N183" s="97"/>
      <c r="O183" s="96"/>
      <c r="P183" s="96"/>
      <c r="Q183" s="97">
        <v>1</v>
      </c>
      <c r="R183" s="96"/>
      <c r="S183" s="96"/>
      <c r="T183" s="97"/>
      <c r="U183" s="76" t="s">
        <v>63</v>
      </c>
      <c r="V183" s="149"/>
    </row>
    <row r="184" spans="1:22" x14ac:dyDescent="0.3">
      <c r="A184" s="75" t="s">
        <v>82</v>
      </c>
      <c r="B184" s="76" t="s">
        <v>100</v>
      </c>
      <c r="C184" s="76" t="s">
        <v>35</v>
      </c>
      <c r="D184" s="77">
        <v>44360</v>
      </c>
      <c r="E184" s="78">
        <v>0.47916666666666669</v>
      </c>
      <c r="F184" s="95"/>
      <c r="G184" s="96"/>
      <c r="H184" s="97"/>
      <c r="I184" s="96"/>
      <c r="J184" s="96"/>
      <c r="K184" s="97"/>
      <c r="L184" s="96"/>
      <c r="M184" s="96"/>
      <c r="N184" s="97"/>
      <c r="O184" s="96"/>
      <c r="P184" s="96"/>
      <c r="Q184" s="97">
        <v>1</v>
      </c>
      <c r="R184" s="96"/>
      <c r="S184" s="96"/>
      <c r="T184" s="97"/>
      <c r="U184" s="76" t="s">
        <v>63</v>
      </c>
      <c r="V184" s="149"/>
    </row>
    <row r="185" spans="1:22" x14ac:dyDescent="0.3">
      <c r="A185" s="75" t="s">
        <v>84</v>
      </c>
      <c r="B185" s="76" t="s">
        <v>91</v>
      </c>
      <c r="C185" s="76" t="s">
        <v>26</v>
      </c>
      <c r="D185" s="77">
        <v>44360</v>
      </c>
      <c r="E185" s="78">
        <v>0.48958333333333331</v>
      </c>
      <c r="F185" s="95"/>
      <c r="G185" s="96"/>
      <c r="H185" s="97"/>
      <c r="I185" s="96"/>
      <c r="J185" s="96"/>
      <c r="K185" s="97"/>
      <c r="L185" s="96"/>
      <c r="M185" s="96"/>
      <c r="N185" s="97"/>
      <c r="O185" s="96"/>
      <c r="P185" s="96"/>
      <c r="Q185" s="97">
        <v>3</v>
      </c>
      <c r="R185" s="96"/>
      <c r="S185" s="96"/>
      <c r="T185" s="97"/>
      <c r="U185" s="76" t="s">
        <v>63</v>
      </c>
      <c r="V185" s="149"/>
    </row>
    <row r="186" spans="1:22" x14ac:dyDescent="0.3">
      <c r="A186" s="75" t="s">
        <v>82</v>
      </c>
      <c r="B186" s="76" t="s">
        <v>100</v>
      </c>
      <c r="C186" s="76" t="s">
        <v>35</v>
      </c>
      <c r="D186" s="77">
        <v>44360</v>
      </c>
      <c r="E186" s="79" t="s">
        <v>92</v>
      </c>
      <c r="F186" s="95"/>
      <c r="G186" s="96"/>
      <c r="H186" s="97"/>
      <c r="I186" s="96"/>
      <c r="J186" s="96"/>
      <c r="K186" s="97"/>
      <c r="L186" s="96"/>
      <c r="M186" s="96"/>
      <c r="N186" s="97"/>
      <c r="O186" s="96"/>
      <c r="P186" s="96"/>
      <c r="Q186" s="97">
        <v>1</v>
      </c>
      <c r="R186" s="96"/>
      <c r="S186" s="96"/>
      <c r="T186" s="97"/>
      <c r="U186" s="76" t="s">
        <v>61</v>
      </c>
      <c r="V186" s="149"/>
    </row>
    <row r="187" spans="1:22" x14ac:dyDescent="0.3">
      <c r="A187" s="75" t="s">
        <v>82</v>
      </c>
      <c r="B187" s="76" t="s">
        <v>83</v>
      </c>
      <c r="C187" s="76" t="s">
        <v>32</v>
      </c>
      <c r="D187" s="77">
        <v>44361</v>
      </c>
      <c r="E187" s="78">
        <v>0.45833333333333331</v>
      </c>
      <c r="F187" s="95"/>
      <c r="G187" s="96"/>
      <c r="H187" s="97"/>
      <c r="I187" s="96"/>
      <c r="J187" s="96"/>
      <c r="K187" s="97"/>
      <c r="L187" s="96"/>
      <c r="M187" s="96"/>
      <c r="N187" s="97">
        <v>1</v>
      </c>
      <c r="O187" s="96"/>
      <c r="P187" s="96"/>
      <c r="Q187" s="97"/>
      <c r="R187" s="96"/>
      <c r="S187" s="96"/>
      <c r="T187" s="97"/>
      <c r="U187" s="76" t="s">
        <v>63</v>
      </c>
      <c r="V187" s="149"/>
    </row>
    <row r="188" spans="1:22" x14ac:dyDescent="0.3">
      <c r="A188" s="75" t="s">
        <v>82</v>
      </c>
      <c r="B188" s="76" t="s">
        <v>83</v>
      </c>
      <c r="C188" s="76" t="s">
        <v>30</v>
      </c>
      <c r="D188" s="77">
        <v>44361</v>
      </c>
      <c r="E188" s="78">
        <v>0.46875</v>
      </c>
      <c r="F188" s="95"/>
      <c r="G188" s="96"/>
      <c r="H188" s="97"/>
      <c r="I188" s="96"/>
      <c r="J188" s="96"/>
      <c r="K188" s="97"/>
      <c r="L188" s="96"/>
      <c r="M188" s="96"/>
      <c r="N188" s="97">
        <v>2</v>
      </c>
      <c r="O188" s="96"/>
      <c r="P188" s="96"/>
      <c r="Q188" s="97"/>
      <c r="R188" s="96"/>
      <c r="S188" s="96"/>
      <c r="T188" s="97"/>
      <c r="U188" s="76" t="s">
        <v>63</v>
      </c>
      <c r="V188" s="149"/>
    </row>
    <row r="189" spans="1:22" x14ac:dyDescent="0.3">
      <c r="A189" s="75" t="s">
        <v>82</v>
      </c>
      <c r="B189" s="76" t="s">
        <v>83</v>
      </c>
      <c r="C189" s="76" t="s">
        <v>30</v>
      </c>
      <c r="D189" s="77">
        <v>44361</v>
      </c>
      <c r="E189" s="78">
        <v>0.47916666666666669</v>
      </c>
      <c r="F189" s="95"/>
      <c r="G189" s="96"/>
      <c r="H189" s="97"/>
      <c r="I189" s="96"/>
      <c r="J189" s="96"/>
      <c r="K189" s="97"/>
      <c r="L189" s="96"/>
      <c r="M189" s="96"/>
      <c r="N189" s="97">
        <v>1</v>
      </c>
      <c r="O189" s="96"/>
      <c r="P189" s="96"/>
      <c r="Q189" s="97"/>
      <c r="R189" s="96"/>
      <c r="S189" s="96"/>
      <c r="T189" s="97"/>
      <c r="U189" s="76" t="s">
        <v>63</v>
      </c>
      <c r="V189" s="149"/>
    </row>
    <row r="190" spans="1:22" x14ac:dyDescent="0.3">
      <c r="A190" s="75" t="s">
        <v>82</v>
      </c>
      <c r="B190" s="76" t="s">
        <v>94</v>
      </c>
      <c r="C190" s="76" t="s">
        <v>37</v>
      </c>
      <c r="D190" s="77">
        <v>44361</v>
      </c>
      <c r="E190" s="78">
        <v>0.47986111111111113</v>
      </c>
      <c r="F190" s="95"/>
      <c r="G190" s="96"/>
      <c r="H190" s="97"/>
      <c r="I190" s="96"/>
      <c r="J190" s="96"/>
      <c r="K190" s="97"/>
      <c r="L190" s="96"/>
      <c r="M190" s="96"/>
      <c r="N190" s="97">
        <v>1</v>
      </c>
      <c r="O190" s="96"/>
      <c r="P190" s="96"/>
      <c r="Q190" s="97"/>
      <c r="R190" s="96"/>
      <c r="S190" s="96"/>
      <c r="T190" s="97"/>
      <c r="U190" s="76" t="s">
        <v>63</v>
      </c>
      <c r="V190" s="149"/>
    </row>
    <row r="191" spans="1:22" x14ac:dyDescent="0.3">
      <c r="A191" s="75" t="s">
        <v>82</v>
      </c>
      <c r="B191" s="76" t="s">
        <v>94</v>
      </c>
      <c r="C191" s="76" t="s">
        <v>37</v>
      </c>
      <c r="D191" s="77">
        <v>44361</v>
      </c>
      <c r="E191" s="78">
        <v>0.48958333333333331</v>
      </c>
      <c r="F191" s="95"/>
      <c r="G191" s="96"/>
      <c r="H191" s="97"/>
      <c r="I191" s="96"/>
      <c r="J191" s="96"/>
      <c r="K191" s="97"/>
      <c r="L191" s="96"/>
      <c r="M191" s="96"/>
      <c r="N191" s="97">
        <v>3</v>
      </c>
      <c r="O191" s="96"/>
      <c r="P191" s="96"/>
      <c r="Q191" s="97"/>
      <c r="R191" s="96"/>
      <c r="S191" s="96"/>
      <c r="T191" s="97"/>
      <c r="U191" s="76" t="s">
        <v>63</v>
      </c>
      <c r="V191" s="149"/>
    </row>
    <row r="192" spans="1:22" x14ac:dyDescent="0.3">
      <c r="A192" s="75" t="s">
        <v>84</v>
      </c>
      <c r="B192" s="76" t="s">
        <v>99</v>
      </c>
      <c r="C192" s="76" t="s">
        <v>14</v>
      </c>
      <c r="D192" s="77">
        <v>44361</v>
      </c>
      <c r="E192" s="78">
        <v>0.48958333333333331</v>
      </c>
      <c r="F192" s="95"/>
      <c r="G192" s="96"/>
      <c r="H192" s="97"/>
      <c r="I192" s="96"/>
      <c r="J192" s="96"/>
      <c r="K192" s="97"/>
      <c r="L192" s="96"/>
      <c r="M192" s="96"/>
      <c r="N192" s="97">
        <v>2</v>
      </c>
      <c r="O192" s="96"/>
      <c r="P192" s="96"/>
      <c r="Q192" s="97"/>
      <c r="R192" s="96"/>
      <c r="S192" s="96"/>
      <c r="T192" s="97"/>
      <c r="U192" s="76" t="s">
        <v>65</v>
      </c>
      <c r="V192" s="149"/>
    </row>
    <row r="193" spans="1:22" x14ac:dyDescent="0.3">
      <c r="A193" s="75" t="s">
        <v>84</v>
      </c>
      <c r="B193" s="76" t="s">
        <v>93</v>
      </c>
      <c r="C193" s="76" t="s">
        <v>24</v>
      </c>
      <c r="D193" s="77">
        <v>44361</v>
      </c>
      <c r="E193" s="78">
        <v>0.50208333333333333</v>
      </c>
      <c r="F193" s="95"/>
      <c r="G193" s="96"/>
      <c r="H193" s="97"/>
      <c r="I193" s="96"/>
      <c r="J193" s="96"/>
      <c r="K193" s="97"/>
      <c r="L193" s="96"/>
      <c r="M193" s="96"/>
      <c r="N193" s="97">
        <v>1</v>
      </c>
      <c r="O193" s="96"/>
      <c r="P193" s="96"/>
      <c r="Q193" s="97"/>
      <c r="R193" s="96"/>
      <c r="S193" s="96"/>
      <c r="T193" s="97"/>
      <c r="U193" s="76" t="s">
        <v>65</v>
      </c>
      <c r="V193" s="149"/>
    </row>
    <row r="194" spans="1:22" x14ac:dyDescent="0.3">
      <c r="A194" s="75" t="s">
        <v>82</v>
      </c>
      <c r="B194" s="76" t="s">
        <v>94</v>
      </c>
      <c r="C194" s="76" t="s">
        <v>37</v>
      </c>
      <c r="D194" s="77">
        <v>44361</v>
      </c>
      <c r="E194" s="78">
        <v>0.50694444444444442</v>
      </c>
      <c r="F194" s="95"/>
      <c r="G194" s="96"/>
      <c r="H194" s="97"/>
      <c r="I194" s="96"/>
      <c r="J194" s="96"/>
      <c r="K194" s="97"/>
      <c r="L194" s="96"/>
      <c r="M194" s="96"/>
      <c r="N194" s="97">
        <v>1</v>
      </c>
      <c r="O194" s="96"/>
      <c r="P194" s="96"/>
      <c r="Q194" s="97"/>
      <c r="R194" s="96"/>
      <c r="S194" s="96"/>
      <c r="T194" s="97"/>
      <c r="U194" s="76" t="s">
        <v>63</v>
      </c>
      <c r="V194" s="149"/>
    </row>
    <row r="195" spans="1:22" x14ac:dyDescent="0.3">
      <c r="A195" s="75" t="s">
        <v>82</v>
      </c>
      <c r="B195" s="76" t="s">
        <v>95</v>
      </c>
      <c r="C195" s="76" t="s">
        <v>40</v>
      </c>
      <c r="D195" s="77">
        <v>44361</v>
      </c>
      <c r="E195" s="78">
        <v>0.51041666666666663</v>
      </c>
      <c r="F195" s="95"/>
      <c r="G195" s="96"/>
      <c r="H195" s="97"/>
      <c r="I195" s="96"/>
      <c r="J195" s="96"/>
      <c r="K195" s="97"/>
      <c r="L195" s="96"/>
      <c r="M195" s="96"/>
      <c r="N195" s="97">
        <v>1</v>
      </c>
      <c r="O195" s="96"/>
      <c r="P195" s="96"/>
      <c r="Q195" s="97"/>
      <c r="R195" s="96"/>
      <c r="S195" s="96"/>
      <c r="T195" s="97"/>
      <c r="U195" s="76" t="s">
        <v>63</v>
      </c>
      <c r="V195" s="149"/>
    </row>
    <row r="196" spans="1:22" x14ac:dyDescent="0.3">
      <c r="A196" s="75" t="s">
        <v>82</v>
      </c>
      <c r="B196" s="76" t="s">
        <v>95</v>
      </c>
      <c r="C196" s="76" t="s">
        <v>40</v>
      </c>
      <c r="D196" s="77">
        <v>44361</v>
      </c>
      <c r="E196" s="78">
        <v>0.51388888888888895</v>
      </c>
      <c r="F196" s="95"/>
      <c r="G196" s="96"/>
      <c r="H196" s="97"/>
      <c r="I196" s="96"/>
      <c r="J196" s="96"/>
      <c r="K196" s="97"/>
      <c r="L196" s="96"/>
      <c r="M196" s="96"/>
      <c r="N196" s="97">
        <v>2</v>
      </c>
      <c r="O196" s="96"/>
      <c r="P196" s="96"/>
      <c r="Q196" s="97"/>
      <c r="R196" s="96"/>
      <c r="S196" s="96"/>
      <c r="T196" s="97"/>
      <c r="U196" s="76" t="s">
        <v>63</v>
      </c>
      <c r="V196" s="149"/>
    </row>
    <row r="197" spans="1:22" x14ac:dyDescent="0.3">
      <c r="A197" s="75" t="s">
        <v>82</v>
      </c>
      <c r="B197" s="76" t="s">
        <v>83</v>
      </c>
      <c r="C197" s="76" t="s">
        <v>32</v>
      </c>
      <c r="D197" s="77">
        <v>44361</v>
      </c>
      <c r="E197" s="78">
        <v>0.51388888888888895</v>
      </c>
      <c r="F197" s="95"/>
      <c r="G197" s="96"/>
      <c r="H197" s="97"/>
      <c r="I197" s="96"/>
      <c r="J197" s="96"/>
      <c r="K197" s="97"/>
      <c r="L197" s="96"/>
      <c r="M197" s="96"/>
      <c r="N197" s="97">
        <v>1</v>
      </c>
      <c r="O197" s="96"/>
      <c r="P197" s="96"/>
      <c r="Q197" s="97"/>
      <c r="R197" s="96"/>
      <c r="S197" s="96"/>
      <c r="T197" s="97"/>
      <c r="U197" s="76" t="s">
        <v>63</v>
      </c>
      <c r="V197" s="149"/>
    </row>
    <row r="198" spans="1:22" x14ac:dyDescent="0.3">
      <c r="A198" s="75" t="s">
        <v>82</v>
      </c>
      <c r="B198" s="76" t="s">
        <v>94</v>
      </c>
      <c r="C198" s="76" t="s">
        <v>37</v>
      </c>
      <c r="D198" s="77">
        <v>44361</v>
      </c>
      <c r="E198" s="79" t="s">
        <v>92</v>
      </c>
      <c r="F198" s="95"/>
      <c r="G198" s="96"/>
      <c r="H198" s="97"/>
      <c r="I198" s="96"/>
      <c r="J198" s="96"/>
      <c r="K198" s="97"/>
      <c r="L198" s="96"/>
      <c r="M198" s="96"/>
      <c r="N198" s="97">
        <v>2</v>
      </c>
      <c r="O198" s="96"/>
      <c r="P198" s="96"/>
      <c r="Q198" s="97"/>
      <c r="R198" s="96"/>
      <c r="S198" s="96"/>
      <c r="T198" s="97"/>
      <c r="U198" s="76" t="s">
        <v>70</v>
      </c>
      <c r="V198" s="149"/>
    </row>
    <row r="199" spans="1:22" x14ac:dyDescent="0.3">
      <c r="A199" s="75" t="s">
        <v>82</v>
      </c>
      <c r="B199" s="76" t="s">
        <v>96</v>
      </c>
      <c r="C199" s="76" t="s">
        <v>78</v>
      </c>
      <c r="D199" s="77">
        <v>44361</v>
      </c>
      <c r="E199" s="79" t="s">
        <v>92</v>
      </c>
      <c r="F199" s="95"/>
      <c r="G199" s="96"/>
      <c r="H199" s="97"/>
      <c r="I199" s="96"/>
      <c r="J199" s="96"/>
      <c r="K199" s="97"/>
      <c r="L199" s="96"/>
      <c r="M199" s="96"/>
      <c r="N199" s="97">
        <v>1</v>
      </c>
      <c r="O199" s="96"/>
      <c r="P199" s="96"/>
      <c r="Q199" s="97"/>
      <c r="R199" s="96"/>
      <c r="S199" s="96"/>
      <c r="T199" s="97"/>
      <c r="U199" s="76" t="s">
        <v>70</v>
      </c>
      <c r="V199" s="149"/>
    </row>
    <row r="200" spans="1:22" x14ac:dyDescent="0.3">
      <c r="A200" s="75" t="s">
        <v>82</v>
      </c>
      <c r="B200" s="76" t="s">
        <v>94</v>
      </c>
      <c r="C200" s="76" t="s">
        <v>37</v>
      </c>
      <c r="D200" s="77">
        <v>44361</v>
      </c>
      <c r="E200" s="79" t="s">
        <v>92</v>
      </c>
      <c r="F200" s="95"/>
      <c r="G200" s="96"/>
      <c r="H200" s="97"/>
      <c r="I200" s="96"/>
      <c r="J200" s="96"/>
      <c r="K200" s="97">
        <v>3</v>
      </c>
      <c r="L200" s="96"/>
      <c r="M200" s="96"/>
      <c r="N200" s="97"/>
      <c r="O200" s="96"/>
      <c r="P200" s="96"/>
      <c r="Q200" s="97"/>
      <c r="R200" s="96"/>
      <c r="S200" s="96"/>
      <c r="T200" s="97"/>
      <c r="U200" s="76" t="s">
        <v>70</v>
      </c>
      <c r="V200" s="149"/>
    </row>
    <row r="201" spans="1:22" x14ac:dyDescent="0.3">
      <c r="A201" s="75" t="s">
        <v>84</v>
      </c>
      <c r="B201" s="76" t="s">
        <v>91</v>
      </c>
      <c r="C201" s="76" t="s">
        <v>26</v>
      </c>
      <c r="D201" s="77">
        <v>44361</v>
      </c>
      <c r="E201" s="79" t="s">
        <v>92</v>
      </c>
      <c r="F201" s="95"/>
      <c r="G201" s="96"/>
      <c r="H201" s="97"/>
      <c r="I201" s="96"/>
      <c r="J201" s="96"/>
      <c r="K201" s="97">
        <v>3</v>
      </c>
      <c r="L201" s="96"/>
      <c r="M201" s="96"/>
      <c r="N201" s="97"/>
      <c r="O201" s="96"/>
      <c r="P201" s="96"/>
      <c r="Q201" s="97"/>
      <c r="R201" s="96"/>
      <c r="S201" s="96"/>
      <c r="T201" s="97"/>
      <c r="U201" s="76" t="s">
        <v>70</v>
      </c>
      <c r="V201" s="149"/>
    </row>
    <row r="202" spans="1:22" x14ac:dyDescent="0.3">
      <c r="A202" s="75" t="s">
        <v>84</v>
      </c>
      <c r="B202" s="76" t="s">
        <v>91</v>
      </c>
      <c r="C202" s="76" t="s">
        <v>26</v>
      </c>
      <c r="D202" s="77">
        <v>44361</v>
      </c>
      <c r="E202" s="79" t="s">
        <v>92</v>
      </c>
      <c r="F202" s="95"/>
      <c r="G202" s="96"/>
      <c r="H202" s="97"/>
      <c r="I202" s="96"/>
      <c r="J202" s="96"/>
      <c r="K202" s="97">
        <v>1</v>
      </c>
      <c r="L202" s="96"/>
      <c r="M202" s="96"/>
      <c r="N202" s="97"/>
      <c r="O202" s="96"/>
      <c r="P202" s="96"/>
      <c r="Q202" s="97"/>
      <c r="R202" s="96"/>
      <c r="S202" s="96"/>
      <c r="T202" s="97"/>
      <c r="U202" s="76" t="s">
        <v>61</v>
      </c>
      <c r="V202" s="149"/>
    </row>
    <row r="203" spans="1:22" x14ac:dyDescent="0.3">
      <c r="A203" s="75" t="s">
        <v>84</v>
      </c>
      <c r="B203" s="76" t="s">
        <v>91</v>
      </c>
      <c r="C203" s="76" t="s">
        <v>26</v>
      </c>
      <c r="D203" s="77">
        <v>44362</v>
      </c>
      <c r="E203" s="78">
        <v>0.42708333333333331</v>
      </c>
      <c r="F203" s="95"/>
      <c r="G203" s="96"/>
      <c r="H203" s="97"/>
      <c r="I203" s="96"/>
      <c r="J203" s="96"/>
      <c r="K203" s="97">
        <v>1</v>
      </c>
      <c r="L203" s="96"/>
      <c r="M203" s="96"/>
      <c r="N203" s="97"/>
      <c r="O203" s="96"/>
      <c r="P203" s="96"/>
      <c r="Q203" s="97"/>
      <c r="R203" s="96"/>
      <c r="S203" s="96"/>
      <c r="T203" s="97"/>
      <c r="U203" s="76" t="s">
        <v>63</v>
      </c>
      <c r="V203" s="149"/>
    </row>
    <row r="204" spans="1:22" x14ac:dyDescent="0.3">
      <c r="A204" s="75" t="s">
        <v>84</v>
      </c>
      <c r="B204" s="76" t="s">
        <v>91</v>
      </c>
      <c r="C204" s="76" t="s">
        <v>26</v>
      </c>
      <c r="D204" s="77">
        <v>44362</v>
      </c>
      <c r="E204" s="78">
        <v>0.43055555555555558</v>
      </c>
      <c r="F204" s="95"/>
      <c r="G204" s="96"/>
      <c r="H204" s="97"/>
      <c r="I204" s="96"/>
      <c r="J204" s="96"/>
      <c r="K204" s="97">
        <v>3</v>
      </c>
      <c r="L204" s="96"/>
      <c r="M204" s="96"/>
      <c r="N204" s="97"/>
      <c r="O204" s="96"/>
      <c r="P204" s="96"/>
      <c r="Q204" s="97"/>
      <c r="R204" s="96"/>
      <c r="S204" s="96"/>
      <c r="T204" s="97"/>
      <c r="U204" s="76" t="s">
        <v>63</v>
      </c>
      <c r="V204" s="149"/>
    </row>
    <row r="205" spans="1:22" x14ac:dyDescent="0.3">
      <c r="A205" s="75" t="s">
        <v>82</v>
      </c>
      <c r="B205" s="76" t="s">
        <v>101</v>
      </c>
      <c r="C205" s="76" t="s">
        <v>38</v>
      </c>
      <c r="D205" s="77">
        <v>44362</v>
      </c>
      <c r="E205" s="78">
        <v>0.44861111111111113</v>
      </c>
      <c r="F205" s="95"/>
      <c r="G205" s="96"/>
      <c r="H205" s="97"/>
      <c r="I205" s="96"/>
      <c r="J205" s="96"/>
      <c r="K205" s="97">
        <v>1</v>
      </c>
      <c r="L205" s="96"/>
      <c r="M205" s="96"/>
      <c r="N205" s="97"/>
      <c r="O205" s="96"/>
      <c r="P205" s="96"/>
      <c r="Q205" s="97"/>
      <c r="R205" s="96"/>
      <c r="S205" s="96"/>
      <c r="T205" s="97"/>
      <c r="U205" s="76" t="s">
        <v>63</v>
      </c>
      <c r="V205" s="149"/>
    </row>
    <row r="206" spans="1:22" x14ac:dyDescent="0.3">
      <c r="A206" s="75" t="s">
        <v>82</v>
      </c>
      <c r="B206" s="76" t="s">
        <v>94</v>
      </c>
      <c r="C206" s="76" t="s">
        <v>37</v>
      </c>
      <c r="D206" s="77">
        <v>44362</v>
      </c>
      <c r="E206" s="78">
        <v>0.4513888888888889</v>
      </c>
      <c r="F206" s="95"/>
      <c r="G206" s="96"/>
      <c r="H206" s="97"/>
      <c r="I206" s="96"/>
      <c r="J206" s="96"/>
      <c r="K206" s="97">
        <v>1</v>
      </c>
      <c r="L206" s="96"/>
      <c r="M206" s="96"/>
      <c r="N206" s="97"/>
      <c r="O206" s="96"/>
      <c r="P206" s="96"/>
      <c r="Q206" s="97"/>
      <c r="R206" s="96"/>
      <c r="S206" s="96"/>
      <c r="T206" s="97"/>
      <c r="U206" s="76" t="s">
        <v>63</v>
      </c>
      <c r="V206" s="149"/>
    </row>
    <row r="207" spans="1:22" x14ac:dyDescent="0.3">
      <c r="A207" s="75" t="s">
        <v>84</v>
      </c>
      <c r="B207" s="76" t="s">
        <v>91</v>
      </c>
      <c r="C207" s="76" t="s">
        <v>26</v>
      </c>
      <c r="D207" s="77">
        <v>44362</v>
      </c>
      <c r="E207" s="78">
        <v>0.46875</v>
      </c>
      <c r="F207" s="95"/>
      <c r="G207" s="96"/>
      <c r="H207" s="97"/>
      <c r="I207" s="96"/>
      <c r="J207" s="96"/>
      <c r="K207" s="97">
        <v>5</v>
      </c>
      <c r="L207" s="96"/>
      <c r="M207" s="96"/>
      <c r="N207" s="97"/>
      <c r="O207" s="96"/>
      <c r="P207" s="96"/>
      <c r="Q207" s="97"/>
      <c r="R207" s="96"/>
      <c r="S207" s="96"/>
      <c r="T207" s="97"/>
      <c r="U207" s="76" t="s">
        <v>62</v>
      </c>
      <c r="V207" s="149"/>
    </row>
    <row r="208" spans="1:22" x14ac:dyDescent="0.3">
      <c r="A208" s="75" t="s">
        <v>82</v>
      </c>
      <c r="B208" s="76" t="s">
        <v>94</v>
      </c>
      <c r="C208" s="76" t="s">
        <v>37</v>
      </c>
      <c r="D208" s="77">
        <v>44362</v>
      </c>
      <c r="E208" s="78">
        <v>0.47986111111111113</v>
      </c>
      <c r="F208" s="95"/>
      <c r="G208" s="96"/>
      <c r="H208" s="97"/>
      <c r="I208" s="96"/>
      <c r="J208" s="96"/>
      <c r="K208" s="97">
        <v>1</v>
      </c>
      <c r="L208" s="96"/>
      <c r="M208" s="96"/>
      <c r="N208" s="97"/>
      <c r="O208" s="96"/>
      <c r="P208" s="96"/>
      <c r="Q208" s="97"/>
      <c r="R208" s="96"/>
      <c r="S208" s="96"/>
      <c r="T208" s="97"/>
      <c r="U208" s="76" t="s">
        <v>63</v>
      </c>
      <c r="V208" s="149"/>
    </row>
    <row r="209" spans="1:22" x14ac:dyDescent="0.3">
      <c r="A209" s="75" t="s">
        <v>84</v>
      </c>
      <c r="B209" s="76" t="s">
        <v>99</v>
      </c>
      <c r="C209" s="76" t="s">
        <v>15</v>
      </c>
      <c r="D209" s="77">
        <v>44362</v>
      </c>
      <c r="E209" s="79" t="s">
        <v>92</v>
      </c>
      <c r="F209" s="95"/>
      <c r="G209" s="96"/>
      <c r="H209" s="97">
        <v>1</v>
      </c>
      <c r="I209" s="96"/>
      <c r="J209" s="96"/>
      <c r="K209" s="97"/>
      <c r="L209" s="96"/>
      <c r="M209" s="96"/>
      <c r="N209" s="97"/>
      <c r="O209" s="96"/>
      <c r="P209" s="96"/>
      <c r="Q209" s="97"/>
      <c r="R209" s="96"/>
      <c r="S209" s="96"/>
      <c r="T209" s="97"/>
      <c r="U209" s="76" t="s">
        <v>61</v>
      </c>
      <c r="V209" s="149"/>
    </row>
    <row r="210" spans="1:22" x14ac:dyDescent="0.3">
      <c r="A210" s="75" t="s">
        <v>82</v>
      </c>
      <c r="B210" s="76" t="s">
        <v>95</v>
      </c>
      <c r="C210" s="76" t="s">
        <v>42</v>
      </c>
      <c r="D210" s="77">
        <v>44362</v>
      </c>
      <c r="E210" s="79" t="s">
        <v>92</v>
      </c>
      <c r="F210" s="95"/>
      <c r="G210" s="96"/>
      <c r="H210" s="97"/>
      <c r="I210" s="96"/>
      <c r="J210" s="96"/>
      <c r="K210" s="97">
        <v>1</v>
      </c>
      <c r="L210" s="96"/>
      <c r="M210" s="96"/>
      <c r="N210" s="97"/>
      <c r="O210" s="96"/>
      <c r="P210" s="96"/>
      <c r="Q210" s="97"/>
      <c r="R210" s="96"/>
      <c r="S210" s="96"/>
      <c r="T210" s="97"/>
      <c r="U210" s="76" t="s">
        <v>61</v>
      </c>
      <c r="V210" s="149"/>
    </row>
    <row r="211" spans="1:22" x14ac:dyDescent="0.3">
      <c r="A211" s="75" t="s">
        <v>84</v>
      </c>
      <c r="B211" s="76" t="s">
        <v>91</v>
      </c>
      <c r="C211" s="76" t="s">
        <v>26</v>
      </c>
      <c r="D211" s="77">
        <v>44362</v>
      </c>
      <c r="E211" s="78">
        <v>0.48680555555555555</v>
      </c>
      <c r="F211" s="95"/>
      <c r="G211" s="96"/>
      <c r="H211" s="97">
        <v>2</v>
      </c>
      <c r="I211" s="96"/>
      <c r="J211" s="96"/>
      <c r="K211" s="97"/>
      <c r="L211" s="96"/>
      <c r="M211" s="96"/>
      <c r="N211" s="97"/>
      <c r="O211" s="96"/>
      <c r="P211" s="96"/>
      <c r="Q211" s="97"/>
      <c r="R211" s="96"/>
      <c r="S211" s="96"/>
      <c r="T211" s="97"/>
      <c r="U211" s="76" t="s">
        <v>63</v>
      </c>
      <c r="V211" s="149"/>
    </row>
    <row r="212" spans="1:22" x14ac:dyDescent="0.3">
      <c r="A212" s="75" t="s">
        <v>82</v>
      </c>
      <c r="B212" s="76" t="s">
        <v>94</v>
      </c>
      <c r="C212" s="76" t="s">
        <v>37</v>
      </c>
      <c r="D212" s="77">
        <v>44362</v>
      </c>
      <c r="E212" s="78">
        <v>0.48958333333333331</v>
      </c>
      <c r="F212" s="95"/>
      <c r="G212" s="96"/>
      <c r="H212" s="97">
        <v>2</v>
      </c>
      <c r="I212" s="96"/>
      <c r="J212" s="96"/>
      <c r="K212" s="97"/>
      <c r="L212" s="96"/>
      <c r="M212" s="96"/>
      <c r="N212" s="97"/>
      <c r="O212" s="96"/>
      <c r="P212" s="96"/>
      <c r="Q212" s="97"/>
      <c r="R212" s="96"/>
      <c r="S212" s="96"/>
      <c r="T212" s="97"/>
      <c r="U212" s="76" t="s">
        <v>63</v>
      </c>
      <c r="V212" s="149"/>
    </row>
    <row r="213" spans="1:22" x14ac:dyDescent="0.3">
      <c r="A213" s="75" t="s">
        <v>82</v>
      </c>
      <c r="B213" s="76" t="s">
        <v>101</v>
      </c>
      <c r="C213" s="76" t="s">
        <v>38</v>
      </c>
      <c r="D213" s="77">
        <v>44362</v>
      </c>
      <c r="E213" s="78">
        <v>0.49305555555555558</v>
      </c>
      <c r="F213" s="95"/>
      <c r="G213" s="96"/>
      <c r="H213" s="97">
        <v>2</v>
      </c>
      <c r="I213" s="96"/>
      <c r="J213" s="96"/>
      <c r="K213" s="97"/>
      <c r="L213" s="96"/>
      <c r="M213" s="96"/>
      <c r="N213" s="97"/>
      <c r="O213" s="96"/>
      <c r="P213" s="96"/>
      <c r="Q213" s="97"/>
      <c r="R213" s="96"/>
      <c r="S213" s="96"/>
      <c r="T213" s="97"/>
      <c r="U213" s="76" t="s">
        <v>63</v>
      </c>
      <c r="V213" s="149"/>
    </row>
    <row r="214" spans="1:22" x14ac:dyDescent="0.3">
      <c r="A214" s="75" t="s">
        <v>82</v>
      </c>
      <c r="B214" s="76" t="s">
        <v>101</v>
      </c>
      <c r="C214" s="76" t="s">
        <v>38</v>
      </c>
      <c r="D214" s="77">
        <v>44362</v>
      </c>
      <c r="E214" s="78">
        <v>0.5</v>
      </c>
      <c r="F214" s="95"/>
      <c r="G214" s="96"/>
      <c r="H214" s="97">
        <v>1</v>
      </c>
      <c r="I214" s="96"/>
      <c r="J214" s="96"/>
      <c r="K214" s="97"/>
      <c r="L214" s="96"/>
      <c r="M214" s="96"/>
      <c r="N214" s="97"/>
      <c r="O214" s="96"/>
      <c r="P214" s="96"/>
      <c r="Q214" s="97"/>
      <c r="R214" s="96"/>
      <c r="S214" s="96"/>
      <c r="T214" s="97"/>
      <c r="U214" s="76" t="s">
        <v>63</v>
      </c>
      <c r="V214" s="149"/>
    </row>
    <row r="215" spans="1:22" x14ac:dyDescent="0.3">
      <c r="A215" s="75" t="s">
        <v>82</v>
      </c>
      <c r="B215" s="76" t="s">
        <v>94</v>
      </c>
      <c r="C215" s="76" t="s">
        <v>37</v>
      </c>
      <c r="D215" s="77">
        <v>44362</v>
      </c>
      <c r="E215" s="78">
        <v>0.50694444444444442</v>
      </c>
      <c r="F215" s="95"/>
      <c r="G215" s="96"/>
      <c r="H215" s="97">
        <v>2</v>
      </c>
      <c r="I215" s="96"/>
      <c r="J215" s="96"/>
      <c r="K215" s="97"/>
      <c r="L215" s="96"/>
      <c r="M215" s="96"/>
      <c r="N215" s="97"/>
      <c r="O215" s="96"/>
      <c r="P215" s="96"/>
      <c r="Q215" s="97"/>
      <c r="R215" s="96"/>
      <c r="S215" s="96"/>
      <c r="T215" s="97"/>
      <c r="U215" s="76" t="s">
        <v>63</v>
      </c>
      <c r="V215" s="149"/>
    </row>
    <row r="216" spans="1:22" x14ac:dyDescent="0.3">
      <c r="A216" s="75" t="s">
        <v>84</v>
      </c>
      <c r="B216" s="76" t="s">
        <v>93</v>
      </c>
      <c r="C216" s="76" t="s">
        <v>24</v>
      </c>
      <c r="D216" s="77">
        <v>44362</v>
      </c>
      <c r="E216" s="78">
        <v>0.51388888888888895</v>
      </c>
      <c r="F216" s="95"/>
      <c r="G216" s="96"/>
      <c r="H216" s="97">
        <v>1</v>
      </c>
      <c r="I216" s="96"/>
      <c r="J216" s="96"/>
      <c r="K216" s="97"/>
      <c r="L216" s="96"/>
      <c r="M216" s="96"/>
      <c r="N216" s="97"/>
      <c r="O216" s="96"/>
      <c r="P216" s="96"/>
      <c r="Q216" s="97"/>
      <c r="R216" s="96"/>
      <c r="S216" s="96"/>
      <c r="T216" s="97"/>
      <c r="U216" s="76" t="s">
        <v>65</v>
      </c>
      <c r="V216" s="149"/>
    </row>
    <row r="217" spans="1:22" x14ac:dyDescent="0.3">
      <c r="A217" s="80" t="s">
        <v>82</v>
      </c>
      <c r="B217" s="81" t="s">
        <v>94</v>
      </c>
      <c r="C217" s="81" t="s">
        <v>37</v>
      </c>
      <c r="D217" s="82">
        <v>44362</v>
      </c>
      <c r="E217" s="83">
        <v>0.52430555555555558</v>
      </c>
      <c r="F217" s="98"/>
      <c r="G217" s="99"/>
      <c r="H217" s="100">
        <v>2</v>
      </c>
      <c r="I217" s="99"/>
      <c r="J217" s="99"/>
      <c r="K217" s="100"/>
      <c r="L217" s="99"/>
      <c r="M217" s="99"/>
      <c r="N217" s="100"/>
      <c r="O217" s="99"/>
      <c r="P217" s="99"/>
      <c r="Q217" s="100"/>
      <c r="R217" s="99"/>
      <c r="S217" s="99"/>
      <c r="T217" s="100"/>
      <c r="U217" s="81" t="s">
        <v>63</v>
      </c>
      <c r="V217" s="150"/>
    </row>
  </sheetData>
  <autoFilter ref="A1:V217" xr:uid="{5D0C579E-8874-4AC1-B781-733B69FF54FB}"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</autoFilter>
  <mergeCells count="11">
    <mergeCell ref="F1:H1"/>
    <mergeCell ref="I1:K1"/>
    <mergeCell ref="L1:N1"/>
    <mergeCell ref="O1:Q1"/>
    <mergeCell ref="R1:T1"/>
    <mergeCell ref="AC2:AC3"/>
    <mergeCell ref="V3:V85"/>
    <mergeCell ref="V86:V164"/>
    <mergeCell ref="V165:V217"/>
    <mergeCell ref="Y2:AA2"/>
    <mergeCell ref="AB2:AB3"/>
  </mergeCells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DF45A-6F48-411D-AD2B-2B3C45F501E9}">
  <dimension ref="A1:Z34"/>
  <sheetViews>
    <sheetView showGridLines="0" tabSelected="1" zoomScale="85" zoomScaleNormal="85" workbookViewId="0">
      <selection activeCell="AA25" sqref="AA25"/>
    </sheetView>
  </sheetViews>
  <sheetFormatPr defaultRowHeight="14.4" x14ac:dyDescent="0.3"/>
  <cols>
    <col min="1" max="1" width="37.33203125" style="56" bestFit="1" customWidth="1"/>
    <col min="2" max="16" width="3.109375" style="102" bestFit="1" customWidth="1"/>
    <col min="17" max="17" width="8.88671875" style="102"/>
    <col min="18" max="18" width="10.44140625" style="102" bestFit="1" customWidth="1"/>
    <col min="19" max="19" width="7" style="56" customWidth="1"/>
    <col min="20" max="20" width="6.21875" style="56" customWidth="1"/>
    <col min="21" max="21" width="6.88671875" style="56" customWidth="1"/>
    <col min="22" max="23" width="3.33203125" style="102" customWidth="1"/>
    <col min="24" max="24" width="3.44140625" style="102" customWidth="1"/>
    <col min="25" max="25" width="4.44140625" style="102" bestFit="1" customWidth="1"/>
    <col min="26" max="26" width="3.88671875" style="102" customWidth="1"/>
    <col min="27" max="16384" width="8.88671875" style="56"/>
  </cols>
  <sheetData>
    <row r="1" spans="1:26" x14ac:dyDescent="0.3">
      <c r="A1" s="106"/>
      <c r="B1" s="110"/>
      <c r="C1" s="111" t="s">
        <v>5</v>
      </c>
      <c r="D1" s="112"/>
      <c r="E1" s="110"/>
      <c r="F1" s="111" t="s">
        <v>6</v>
      </c>
      <c r="G1" s="112"/>
      <c r="H1" s="110"/>
      <c r="I1" s="111" t="s">
        <v>7</v>
      </c>
      <c r="J1" s="112"/>
      <c r="K1" s="110"/>
      <c r="L1" s="111" t="s">
        <v>8</v>
      </c>
      <c r="M1" s="112"/>
      <c r="N1" s="110"/>
      <c r="O1" s="111" t="s">
        <v>9</v>
      </c>
      <c r="P1" s="112"/>
      <c r="Q1" s="110"/>
      <c r="R1" s="111"/>
      <c r="S1" s="115" t="s">
        <v>120</v>
      </c>
      <c r="T1" s="116"/>
      <c r="U1" s="117"/>
      <c r="V1" s="119" t="s">
        <v>121</v>
      </c>
      <c r="W1" s="113"/>
      <c r="X1" s="113"/>
      <c r="Y1" s="113"/>
      <c r="Z1" s="113"/>
    </row>
    <row r="2" spans="1:26" x14ac:dyDescent="0.3">
      <c r="A2" s="107" t="s">
        <v>112</v>
      </c>
      <c r="B2" s="113" t="s">
        <v>113</v>
      </c>
      <c r="C2" s="113" t="s">
        <v>114</v>
      </c>
      <c r="D2" s="113" t="s">
        <v>115</v>
      </c>
      <c r="E2" s="113" t="s">
        <v>113</v>
      </c>
      <c r="F2" s="113" t="s">
        <v>114</v>
      </c>
      <c r="G2" s="113" t="s">
        <v>115</v>
      </c>
      <c r="H2" s="113" t="s">
        <v>113</v>
      </c>
      <c r="I2" s="113" t="s">
        <v>114</v>
      </c>
      <c r="J2" s="113" t="s">
        <v>115</v>
      </c>
      <c r="K2" s="113" t="s">
        <v>113</v>
      </c>
      <c r="L2" s="113" t="s">
        <v>114</v>
      </c>
      <c r="M2" s="113" t="s">
        <v>115</v>
      </c>
      <c r="N2" s="113" t="s">
        <v>113</v>
      </c>
      <c r="O2" s="113" t="s">
        <v>114</v>
      </c>
      <c r="P2" s="113" t="s">
        <v>115</v>
      </c>
      <c r="Q2" s="113" t="s">
        <v>116</v>
      </c>
      <c r="R2" s="113" t="s">
        <v>117</v>
      </c>
      <c r="S2" s="113" t="s">
        <v>113</v>
      </c>
      <c r="T2" s="113" t="s">
        <v>114</v>
      </c>
      <c r="U2" s="113" t="s">
        <v>115</v>
      </c>
      <c r="V2" s="113" t="s">
        <v>5</v>
      </c>
      <c r="W2" s="113" t="s">
        <v>6</v>
      </c>
      <c r="X2" s="113" t="s">
        <v>7</v>
      </c>
      <c r="Y2" s="113" t="s">
        <v>8</v>
      </c>
      <c r="Z2" s="113" t="s">
        <v>9</v>
      </c>
    </row>
    <row r="3" spans="1:26" x14ac:dyDescent="0.3">
      <c r="A3" s="108" t="s">
        <v>14</v>
      </c>
      <c r="B3" s="155"/>
      <c r="C3" s="156"/>
      <c r="D3" s="157"/>
      <c r="E3" s="158"/>
      <c r="F3" s="156"/>
      <c r="G3" s="157"/>
      <c r="H3" s="156">
        <v>2</v>
      </c>
      <c r="I3" s="156">
        <v>6</v>
      </c>
      <c r="J3" s="157">
        <v>2</v>
      </c>
      <c r="K3" s="159">
        <v>3</v>
      </c>
      <c r="L3" s="159">
        <v>4</v>
      </c>
      <c r="M3" s="157">
        <v>1</v>
      </c>
      <c r="N3" s="156"/>
      <c r="O3" s="156"/>
      <c r="P3" s="157"/>
      <c r="Q3" s="160">
        <f>SUM(B3:P3)</f>
        <v>18</v>
      </c>
      <c r="R3" s="161">
        <f>Q3/3</f>
        <v>6</v>
      </c>
      <c r="S3" s="162">
        <f>SUM(B3,E3,H3,K3,N3)</f>
        <v>5</v>
      </c>
      <c r="T3" s="163">
        <f>SUM(C3,F3,I3,L3,O3)</f>
        <v>10</v>
      </c>
      <c r="U3" s="164">
        <f>SUM(D3,G3,J3,M3,P3)</f>
        <v>3</v>
      </c>
      <c r="V3" s="165">
        <f>SUM(B3:D3)</f>
        <v>0</v>
      </c>
      <c r="W3" s="165">
        <f>SUM(E3:G3)</f>
        <v>0</v>
      </c>
      <c r="X3" s="165">
        <f>SUM(H3:J3)</f>
        <v>10</v>
      </c>
      <c r="Y3" s="165">
        <f>SUM(K3:M3)</f>
        <v>8</v>
      </c>
      <c r="Z3" s="165">
        <f>SUM(N3:P3)</f>
        <v>0</v>
      </c>
    </row>
    <row r="4" spans="1:26" x14ac:dyDescent="0.3">
      <c r="A4" s="2" t="s">
        <v>15</v>
      </c>
      <c r="B4" s="155"/>
      <c r="C4" s="156">
        <v>1</v>
      </c>
      <c r="D4" s="157">
        <v>1</v>
      </c>
      <c r="E4" s="158"/>
      <c r="F4" s="156"/>
      <c r="G4" s="157"/>
      <c r="H4" s="156"/>
      <c r="I4" s="156"/>
      <c r="J4" s="157"/>
      <c r="K4" s="156"/>
      <c r="L4" s="156"/>
      <c r="M4" s="157"/>
      <c r="N4" s="156"/>
      <c r="O4" s="156"/>
      <c r="P4" s="157"/>
      <c r="Q4" s="160">
        <f t="shared" ref="Q4:Q30" si="0">SUM(B4:P4)</f>
        <v>2</v>
      </c>
      <c r="R4" s="161">
        <f t="shared" ref="R4:R30" si="1">Q4/3</f>
        <v>0.66666666666666663</v>
      </c>
      <c r="S4" s="162">
        <f t="shared" ref="S4:S30" si="2">SUM(B4,E4,H4,K4,N4)</f>
        <v>0</v>
      </c>
      <c r="T4" s="163">
        <f t="shared" ref="T4:T30" si="3">SUM(C4,F4,I4,L4,O4)</f>
        <v>1</v>
      </c>
      <c r="U4" s="164">
        <f t="shared" ref="U4:U30" si="4">SUM(D4,G4,J4,M4,P4)</f>
        <v>1</v>
      </c>
      <c r="V4" s="165">
        <f t="shared" ref="V4:V30" si="5">SUM(B4:D4)</f>
        <v>2</v>
      </c>
      <c r="W4" s="165">
        <f t="shared" ref="W4:W30" si="6">SUM(E4:G4)</f>
        <v>0</v>
      </c>
      <c r="X4" s="165">
        <f t="shared" ref="X4:X30" si="7">SUM(H4:J4)</f>
        <v>0</v>
      </c>
      <c r="Y4" s="165">
        <f t="shared" ref="Y4:Y30" si="8">SUM(K4:M4)</f>
        <v>0</v>
      </c>
      <c r="Z4" s="165">
        <f t="shared" ref="Z4:Z30" si="9">SUM(N4:P4)</f>
        <v>0</v>
      </c>
    </row>
    <row r="5" spans="1:26" x14ac:dyDescent="0.3">
      <c r="A5" s="2" t="s">
        <v>17</v>
      </c>
      <c r="B5" s="166"/>
      <c r="C5" s="159"/>
      <c r="D5" s="167"/>
      <c r="E5" s="168"/>
      <c r="F5" s="159">
        <v>2</v>
      </c>
      <c r="G5" s="167"/>
      <c r="H5" s="159">
        <v>1</v>
      </c>
      <c r="I5" s="159">
        <v>2</v>
      </c>
      <c r="J5" s="167"/>
      <c r="K5" s="159">
        <v>2</v>
      </c>
      <c r="L5" s="159">
        <v>1</v>
      </c>
      <c r="M5" s="167"/>
      <c r="N5" s="159">
        <f>SUM('Coleta de dados'!R4,'Coleta de dados'!R5,'Coleta de dados'!R6,'Coleta de dados'!R9,'Coleta de dados'!R10,'Coleta de dados'!R11,'Coleta de dados'!R13)</f>
        <v>15</v>
      </c>
      <c r="O5" s="159">
        <f>SUM('Coleta de dados'!S104,'Coleta de dados'!S107,'Coleta de dados'!S109,'Coleta de dados'!S111,'Coleta de dados'!S113)</f>
        <v>13</v>
      </c>
      <c r="P5" s="167"/>
      <c r="Q5" s="169">
        <f t="shared" si="0"/>
        <v>36</v>
      </c>
      <c r="R5" s="161">
        <f t="shared" si="1"/>
        <v>12</v>
      </c>
      <c r="S5" s="162">
        <f t="shared" si="2"/>
        <v>18</v>
      </c>
      <c r="T5" s="163">
        <f t="shared" si="3"/>
        <v>18</v>
      </c>
      <c r="U5" s="164">
        <f t="shared" si="4"/>
        <v>0</v>
      </c>
      <c r="V5" s="165">
        <f t="shared" si="5"/>
        <v>0</v>
      </c>
      <c r="W5" s="165">
        <f t="shared" si="6"/>
        <v>2</v>
      </c>
      <c r="X5" s="165">
        <f t="shared" si="7"/>
        <v>3</v>
      </c>
      <c r="Y5" s="165">
        <f t="shared" si="8"/>
        <v>3</v>
      </c>
      <c r="Z5" s="165">
        <f t="shared" si="9"/>
        <v>28</v>
      </c>
    </row>
    <row r="6" spans="1:26" x14ac:dyDescent="0.3">
      <c r="A6" s="2" t="s">
        <v>19</v>
      </c>
      <c r="B6" s="166"/>
      <c r="C6" s="159"/>
      <c r="D6" s="167"/>
      <c r="E6" s="168"/>
      <c r="F6" s="159"/>
      <c r="G6" s="167"/>
      <c r="H6" s="159">
        <v>10</v>
      </c>
      <c r="I6" s="159">
        <v>4</v>
      </c>
      <c r="J6" s="167"/>
      <c r="K6" s="159">
        <v>25</v>
      </c>
      <c r="L6" s="159">
        <v>10</v>
      </c>
      <c r="M6" s="167"/>
      <c r="N6" s="159">
        <v>3</v>
      </c>
      <c r="O6" s="159">
        <v>3</v>
      </c>
      <c r="P6" s="167"/>
      <c r="Q6" s="169">
        <f t="shared" si="0"/>
        <v>55</v>
      </c>
      <c r="R6" s="161">
        <f t="shared" si="1"/>
        <v>18.333333333333332</v>
      </c>
      <c r="S6" s="162">
        <f t="shared" si="2"/>
        <v>38</v>
      </c>
      <c r="T6" s="163">
        <f t="shared" si="3"/>
        <v>17</v>
      </c>
      <c r="U6" s="164">
        <f t="shared" si="4"/>
        <v>0</v>
      </c>
      <c r="V6" s="165">
        <f t="shared" si="5"/>
        <v>0</v>
      </c>
      <c r="W6" s="165">
        <f t="shared" si="6"/>
        <v>0</v>
      </c>
      <c r="X6" s="165">
        <f t="shared" si="7"/>
        <v>14</v>
      </c>
      <c r="Y6" s="165">
        <f t="shared" si="8"/>
        <v>35</v>
      </c>
      <c r="Z6" s="165">
        <f t="shared" si="9"/>
        <v>6</v>
      </c>
    </row>
    <row r="7" spans="1:26" x14ac:dyDescent="0.3">
      <c r="A7" s="2" t="s">
        <v>20</v>
      </c>
      <c r="B7" s="166"/>
      <c r="C7" s="159"/>
      <c r="D7" s="167"/>
      <c r="E7" s="168"/>
      <c r="F7" s="159"/>
      <c r="G7" s="167"/>
      <c r="H7" s="159"/>
      <c r="I7" s="159"/>
      <c r="J7" s="167"/>
      <c r="K7" s="159">
        <v>7</v>
      </c>
      <c r="L7" s="159"/>
      <c r="M7" s="167"/>
      <c r="N7" s="159"/>
      <c r="O7" s="159"/>
      <c r="P7" s="167"/>
      <c r="Q7" s="169">
        <f t="shared" si="0"/>
        <v>7</v>
      </c>
      <c r="R7" s="161">
        <f t="shared" si="1"/>
        <v>2.3333333333333335</v>
      </c>
      <c r="S7" s="162">
        <f t="shared" si="2"/>
        <v>7</v>
      </c>
      <c r="T7" s="163">
        <f t="shared" si="3"/>
        <v>0</v>
      </c>
      <c r="U7" s="164">
        <f t="shared" si="4"/>
        <v>0</v>
      </c>
      <c r="V7" s="165">
        <f t="shared" si="5"/>
        <v>0</v>
      </c>
      <c r="W7" s="165">
        <f t="shared" si="6"/>
        <v>0</v>
      </c>
      <c r="X7" s="165">
        <f t="shared" si="7"/>
        <v>0</v>
      </c>
      <c r="Y7" s="165">
        <f t="shared" si="8"/>
        <v>7</v>
      </c>
      <c r="Z7" s="165">
        <f t="shared" si="9"/>
        <v>0</v>
      </c>
    </row>
    <row r="8" spans="1:26" x14ac:dyDescent="0.3">
      <c r="A8" s="2" t="s">
        <v>74</v>
      </c>
      <c r="B8" s="166"/>
      <c r="C8" s="159"/>
      <c r="D8" s="167"/>
      <c r="E8" s="168"/>
      <c r="F8" s="159"/>
      <c r="G8" s="167"/>
      <c r="H8" s="159"/>
      <c r="I8" s="159"/>
      <c r="J8" s="167"/>
      <c r="K8" s="159">
        <v>1</v>
      </c>
      <c r="L8" s="159">
        <v>4</v>
      </c>
      <c r="M8" s="167"/>
      <c r="N8" s="159">
        <v>1</v>
      </c>
      <c r="O8" s="159"/>
      <c r="P8" s="167"/>
      <c r="Q8" s="169">
        <f t="shared" si="0"/>
        <v>6</v>
      </c>
      <c r="R8" s="161">
        <f t="shared" si="1"/>
        <v>2</v>
      </c>
      <c r="S8" s="162">
        <f t="shared" si="2"/>
        <v>2</v>
      </c>
      <c r="T8" s="163">
        <f t="shared" si="3"/>
        <v>4</v>
      </c>
      <c r="U8" s="164">
        <f t="shared" si="4"/>
        <v>0</v>
      </c>
      <c r="V8" s="165">
        <f t="shared" si="5"/>
        <v>0</v>
      </c>
      <c r="W8" s="165">
        <f t="shared" si="6"/>
        <v>0</v>
      </c>
      <c r="X8" s="165">
        <f t="shared" si="7"/>
        <v>0</v>
      </c>
      <c r="Y8" s="165">
        <f t="shared" si="8"/>
        <v>5</v>
      </c>
      <c r="Z8" s="165">
        <f t="shared" si="9"/>
        <v>1</v>
      </c>
    </row>
    <row r="9" spans="1:26" x14ac:dyDescent="0.3">
      <c r="A9" s="2" t="s">
        <v>24</v>
      </c>
      <c r="B9" s="166">
        <v>3</v>
      </c>
      <c r="C9" s="159">
        <v>5</v>
      </c>
      <c r="D9" s="167">
        <v>1</v>
      </c>
      <c r="E9" s="168">
        <v>1</v>
      </c>
      <c r="F9" s="159">
        <v>6</v>
      </c>
      <c r="G9" s="167"/>
      <c r="H9" s="159">
        <v>20</v>
      </c>
      <c r="I9" s="159">
        <v>14</v>
      </c>
      <c r="J9" s="167">
        <v>1</v>
      </c>
      <c r="K9" s="159"/>
      <c r="L9" s="159"/>
      <c r="M9" s="167"/>
      <c r="N9" s="159"/>
      <c r="O9" s="159">
        <v>4</v>
      </c>
      <c r="P9" s="167">
        <v>1</v>
      </c>
      <c r="Q9" s="169">
        <f t="shared" si="0"/>
        <v>56</v>
      </c>
      <c r="R9" s="161">
        <f t="shared" si="1"/>
        <v>18.666666666666668</v>
      </c>
      <c r="S9" s="162">
        <f t="shared" si="2"/>
        <v>24</v>
      </c>
      <c r="T9" s="163">
        <f t="shared" si="3"/>
        <v>29</v>
      </c>
      <c r="U9" s="164">
        <f t="shared" si="4"/>
        <v>3</v>
      </c>
      <c r="V9" s="165">
        <f t="shared" si="5"/>
        <v>9</v>
      </c>
      <c r="W9" s="165">
        <f t="shared" si="6"/>
        <v>7</v>
      </c>
      <c r="X9" s="165">
        <f t="shared" si="7"/>
        <v>35</v>
      </c>
      <c r="Y9" s="165">
        <f t="shared" si="8"/>
        <v>0</v>
      </c>
      <c r="Z9" s="165">
        <f t="shared" si="9"/>
        <v>5</v>
      </c>
    </row>
    <row r="10" spans="1:26" x14ac:dyDescent="0.3">
      <c r="A10" s="2" t="s">
        <v>21</v>
      </c>
      <c r="B10" s="166">
        <v>4</v>
      </c>
      <c r="C10" s="159">
        <v>5</v>
      </c>
      <c r="D10" s="167"/>
      <c r="E10" s="168">
        <v>1</v>
      </c>
      <c r="F10" s="159">
        <v>6</v>
      </c>
      <c r="G10" s="167"/>
      <c r="H10" s="159">
        <v>2</v>
      </c>
      <c r="I10" s="159"/>
      <c r="J10" s="167"/>
      <c r="K10" s="159"/>
      <c r="L10" s="159">
        <v>1</v>
      </c>
      <c r="M10" s="167"/>
      <c r="N10" s="159">
        <v>2</v>
      </c>
      <c r="O10" s="159">
        <v>4</v>
      </c>
      <c r="P10" s="167"/>
      <c r="Q10" s="169">
        <f t="shared" si="0"/>
        <v>25</v>
      </c>
      <c r="R10" s="161">
        <f t="shared" si="1"/>
        <v>8.3333333333333339</v>
      </c>
      <c r="S10" s="162">
        <f t="shared" si="2"/>
        <v>9</v>
      </c>
      <c r="T10" s="163">
        <f t="shared" si="3"/>
        <v>16</v>
      </c>
      <c r="U10" s="164">
        <f t="shared" si="4"/>
        <v>0</v>
      </c>
      <c r="V10" s="165">
        <f t="shared" si="5"/>
        <v>9</v>
      </c>
      <c r="W10" s="165">
        <f t="shared" si="6"/>
        <v>7</v>
      </c>
      <c r="X10" s="165">
        <f t="shared" si="7"/>
        <v>2</v>
      </c>
      <c r="Y10" s="165">
        <f t="shared" si="8"/>
        <v>1</v>
      </c>
      <c r="Z10" s="165">
        <f t="shared" si="9"/>
        <v>6</v>
      </c>
    </row>
    <row r="11" spans="1:26" x14ac:dyDescent="0.3">
      <c r="A11" s="2" t="s">
        <v>22</v>
      </c>
      <c r="B11" s="166"/>
      <c r="C11" s="159"/>
      <c r="D11" s="167"/>
      <c r="E11" s="168"/>
      <c r="F11" s="159"/>
      <c r="G11" s="167"/>
      <c r="H11" s="159"/>
      <c r="I11" s="159"/>
      <c r="J11" s="167"/>
      <c r="K11" s="159">
        <v>2</v>
      </c>
      <c r="L11" s="159">
        <v>1</v>
      </c>
      <c r="M11" s="167"/>
      <c r="N11" s="159"/>
      <c r="O11" s="159"/>
      <c r="P11" s="167"/>
      <c r="Q11" s="169">
        <f t="shared" si="0"/>
        <v>3</v>
      </c>
      <c r="R11" s="161">
        <f t="shared" si="1"/>
        <v>1</v>
      </c>
      <c r="S11" s="162">
        <f t="shared" si="2"/>
        <v>2</v>
      </c>
      <c r="T11" s="163">
        <f t="shared" si="3"/>
        <v>1</v>
      </c>
      <c r="U11" s="164">
        <f t="shared" si="4"/>
        <v>0</v>
      </c>
      <c r="V11" s="165">
        <f t="shared" si="5"/>
        <v>0</v>
      </c>
      <c r="W11" s="165">
        <f t="shared" si="6"/>
        <v>0</v>
      </c>
      <c r="X11" s="165">
        <f t="shared" si="7"/>
        <v>0</v>
      </c>
      <c r="Y11" s="165">
        <f t="shared" si="8"/>
        <v>3</v>
      </c>
      <c r="Z11" s="165">
        <f t="shared" si="9"/>
        <v>0</v>
      </c>
    </row>
    <row r="12" spans="1:26" x14ac:dyDescent="0.3">
      <c r="A12" s="28" t="s">
        <v>23</v>
      </c>
      <c r="B12" s="166">
        <v>1</v>
      </c>
      <c r="C12" s="159">
        <v>6</v>
      </c>
      <c r="D12" s="167"/>
      <c r="E12" s="168">
        <v>2</v>
      </c>
      <c r="F12" s="159">
        <v>5</v>
      </c>
      <c r="G12" s="167"/>
      <c r="H12" s="159">
        <v>1</v>
      </c>
      <c r="I12" s="159"/>
      <c r="J12" s="167"/>
      <c r="K12" s="159">
        <v>1</v>
      </c>
      <c r="L12" s="159"/>
      <c r="M12" s="167"/>
      <c r="N12" s="159"/>
      <c r="O12" s="159"/>
      <c r="P12" s="167"/>
      <c r="Q12" s="169">
        <f t="shared" si="0"/>
        <v>16</v>
      </c>
      <c r="R12" s="161">
        <f t="shared" si="1"/>
        <v>5.333333333333333</v>
      </c>
      <c r="S12" s="162">
        <f t="shared" si="2"/>
        <v>5</v>
      </c>
      <c r="T12" s="163">
        <f t="shared" si="3"/>
        <v>11</v>
      </c>
      <c r="U12" s="164">
        <f t="shared" si="4"/>
        <v>0</v>
      </c>
      <c r="V12" s="165">
        <f t="shared" si="5"/>
        <v>7</v>
      </c>
      <c r="W12" s="165">
        <f t="shared" si="6"/>
        <v>7</v>
      </c>
      <c r="X12" s="165">
        <f t="shared" si="7"/>
        <v>1</v>
      </c>
      <c r="Y12" s="165">
        <f t="shared" si="8"/>
        <v>1</v>
      </c>
      <c r="Z12" s="165">
        <f t="shared" si="9"/>
        <v>0</v>
      </c>
    </row>
    <row r="13" spans="1:26" x14ac:dyDescent="0.3">
      <c r="A13" s="4" t="s">
        <v>26</v>
      </c>
      <c r="B13" s="166">
        <v>23</v>
      </c>
      <c r="C13" s="159">
        <v>8</v>
      </c>
      <c r="D13" s="167">
        <v>2</v>
      </c>
      <c r="E13" s="168">
        <v>5</v>
      </c>
      <c r="F13" s="159">
        <v>14</v>
      </c>
      <c r="G13" s="167">
        <v>13</v>
      </c>
      <c r="H13" s="159"/>
      <c r="I13" s="159"/>
      <c r="J13" s="167"/>
      <c r="K13" s="159"/>
      <c r="L13" s="159">
        <v>1</v>
      </c>
      <c r="M13" s="167">
        <v>4</v>
      </c>
      <c r="N13" s="159">
        <v>3</v>
      </c>
      <c r="O13" s="159">
        <v>3</v>
      </c>
      <c r="P13" s="167">
        <v>11</v>
      </c>
      <c r="Q13" s="169">
        <f t="shared" si="0"/>
        <v>87</v>
      </c>
      <c r="R13" s="161">
        <f t="shared" si="1"/>
        <v>29</v>
      </c>
      <c r="S13" s="162">
        <f t="shared" si="2"/>
        <v>31</v>
      </c>
      <c r="T13" s="163">
        <f t="shared" si="3"/>
        <v>26</v>
      </c>
      <c r="U13" s="164">
        <f t="shared" si="4"/>
        <v>30</v>
      </c>
      <c r="V13" s="165">
        <f t="shared" si="5"/>
        <v>33</v>
      </c>
      <c r="W13" s="165">
        <f t="shared" si="6"/>
        <v>32</v>
      </c>
      <c r="X13" s="165">
        <f t="shared" si="7"/>
        <v>0</v>
      </c>
      <c r="Y13" s="165">
        <f t="shared" si="8"/>
        <v>5</v>
      </c>
      <c r="Z13" s="165">
        <f t="shared" si="9"/>
        <v>17</v>
      </c>
    </row>
    <row r="14" spans="1:26" x14ac:dyDescent="0.3">
      <c r="A14" s="4" t="s">
        <v>27</v>
      </c>
      <c r="B14" s="166"/>
      <c r="C14" s="159"/>
      <c r="D14" s="167"/>
      <c r="E14" s="168"/>
      <c r="F14" s="159"/>
      <c r="G14" s="167"/>
      <c r="H14" s="159">
        <v>2</v>
      </c>
      <c r="I14" s="159">
        <v>4</v>
      </c>
      <c r="J14" s="167"/>
      <c r="K14" s="159">
        <v>9</v>
      </c>
      <c r="L14" s="159">
        <v>12</v>
      </c>
      <c r="M14" s="167">
        <v>1</v>
      </c>
      <c r="N14" s="159"/>
      <c r="O14" s="159"/>
      <c r="P14" s="167"/>
      <c r="Q14" s="169">
        <f t="shared" si="0"/>
        <v>28</v>
      </c>
      <c r="R14" s="161">
        <f t="shared" si="1"/>
        <v>9.3333333333333339</v>
      </c>
      <c r="S14" s="162">
        <f t="shared" si="2"/>
        <v>11</v>
      </c>
      <c r="T14" s="163">
        <f t="shared" si="3"/>
        <v>16</v>
      </c>
      <c r="U14" s="164">
        <f t="shared" si="4"/>
        <v>1</v>
      </c>
      <c r="V14" s="165">
        <f t="shared" si="5"/>
        <v>0</v>
      </c>
      <c r="W14" s="165">
        <f t="shared" si="6"/>
        <v>0</v>
      </c>
      <c r="X14" s="165">
        <f t="shared" si="7"/>
        <v>6</v>
      </c>
      <c r="Y14" s="165">
        <f t="shared" si="8"/>
        <v>22</v>
      </c>
      <c r="Z14" s="165">
        <f t="shared" si="9"/>
        <v>0</v>
      </c>
    </row>
    <row r="15" spans="1:26" x14ac:dyDescent="0.3">
      <c r="A15" s="4" t="s">
        <v>46</v>
      </c>
      <c r="B15" s="166"/>
      <c r="C15" s="159"/>
      <c r="D15" s="167"/>
      <c r="E15" s="168"/>
      <c r="F15" s="159"/>
      <c r="G15" s="167"/>
      <c r="H15" s="159"/>
      <c r="I15" s="159"/>
      <c r="J15" s="167"/>
      <c r="K15" s="159"/>
      <c r="L15" s="159"/>
      <c r="M15" s="167">
        <v>1</v>
      </c>
      <c r="N15" s="159"/>
      <c r="O15" s="159"/>
      <c r="P15" s="167"/>
      <c r="Q15" s="169">
        <f t="shared" si="0"/>
        <v>1</v>
      </c>
      <c r="R15" s="161">
        <f t="shared" si="1"/>
        <v>0.33333333333333331</v>
      </c>
      <c r="S15" s="162">
        <f t="shared" si="2"/>
        <v>0</v>
      </c>
      <c r="T15" s="163">
        <f t="shared" si="3"/>
        <v>0</v>
      </c>
      <c r="U15" s="164">
        <f t="shared" si="4"/>
        <v>1</v>
      </c>
      <c r="V15" s="165">
        <f t="shared" si="5"/>
        <v>0</v>
      </c>
      <c r="W15" s="165">
        <f t="shared" si="6"/>
        <v>0</v>
      </c>
      <c r="X15" s="165">
        <f t="shared" si="7"/>
        <v>0</v>
      </c>
      <c r="Y15" s="165">
        <f t="shared" si="8"/>
        <v>1</v>
      </c>
      <c r="Z15" s="165">
        <f t="shared" si="9"/>
        <v>0</v>
      </c>
    </row>
    <row r="16" spans="1:26" x14ac:dyDescent="0.3">
      <c r="A16" s="4" t="s">
        <v>29</v>
      </c>
      <c r="B16" s="166">
        <v>1</v>
      </c>
      <c r="C16" s="159">
        <v>1</v>
      </c>
      <c r="D16" s="167"/>
      <c r="E16" s="168"/>
      <c r="F16" s="159"/>
      <c r="G16" s="167"/>
      <c r="H16" s="159">
        <v>1</v>
      </c>
      <c r="I16" s="159"/>
      <c r="J16" s="167"/>
      <c r="K16" s="159"/>
      <c r="L16" s="159"/>
      <c r="M16" s="167"/>
      <c r="N16" s="159">
        <v>1</v>
      </c>
      <c r="O16" s="159"/>
      <c r="P16" s="167"/>
      <c r="Q16" s="169">
        <f t="shared" si="0"/>
        <v>4</v>
      </c>
      <c r="R16" s="161">
        <f t="shared" si="1"/>
        <v>1.3333333333333333</v>
      </c>
      <c r="S16" s="162">
        <f t="shared" si="2"/>
        <v>3</v>
      </c>
      <c r="T16" s="163">
        <f t="shared" si="3"/>
        <v>1</v>
      </c>
      <c r="U16" s="164">
        <f t="shared" si="4"/>
        <v>0</v>
      </c>
      <c r="V16" s="165">
        <f t="shared" si="5"/>
        <v>2</v>
      </c>
      <c r="W16" s="165">
        <f t="shared" si="6"/>
        <v>0</v>
      </c>
      <c r="X16" s="165">
        <f t="shared" si="7"/>
        <v>1</v>
      </c>
      <c r="Y16" s="165">
        <f t="shared" si="8"/>
        <v>0</v>
      </c>
      <c r="Z16" s="165">
        <f t="shared" si="9"/>
        <v>1</v>
      </c>
    </row>
    <row r="17" spans="1:26" x14ac:dyDescent="0.3">
      <c r="A17" s="4" t="s">
        <v>30</v>
      </c>
      <c r="B17" s="166"/>
      <c r="C17" s="159"/>
      <c r="D17" s="167"/>
      <c r="E17" s="168"/>
      <c r="F17" s="159"/>
      <c r="G17" s="167"/>
      <c r="H17" s="159">
        <v>1</v>
      </c>
      <c r="I17" s="159"/>
      <c r="J17" s="167">
        <v>3</v>
      </c>
      <c r="K17" s="159"/>
      <c r="L17" s="159"/>
      <c r="M17" s="167">
        <v>1</v>
      </c>
      <c r="N17" s="159"/>
      <c r="O17" s="159"/>
      <c r="P17" s="167">
        <v>1</v>
      </c>
      <c r="Q17" s="169">
        <f t="shared" si="0"/>
        <v>6</v>
      </c>
      <c r="R17" s="161">
        <f t="shared" si="1"/>
        <v>2</v>
      </c>
      <c r="S17" s="162">
        <f t="shared" si="2"/>
        <v>1</v>
      </c>
      <c r="T17" s="163">
        <f t="shared" si="3"/>
        <v>0</v>
      </c>
      <c r="U17" s="164">
        <f t="shared" si="4"/>
        <v>5</v>
      </c>
      <c r="V17" s="165">
        <f t="shared" si="5"/>
        <v>0</v>
      </c>
      <c r="W17" s="165">
        <f t="shared" si="6"/>
        <v>0</v>
      </c>
      <c r="X17" s="165">
        <f t="shared" si="7"/>
        <v>4</v>
      </c>
      <c r="Y17" s="165">
        <f t="shared" si="8"/>
        <v>1</v>
      </c>
      <c r="Z17" s="165">
        <f t="shared" si="9"/>
        <v>1</v>
      </c>
    </row>
    <row r="18" spans="1:26" x14ac:dyDescent="0.3">
      <c r="A18" s="4" t="s">
        <v>31</v>
      </c>
      <c r="B18" s="166"/>
      <c r="C18" s="159"/>
      <c r="D18" s="167"/>
      <c r="E18" s="168"/>
      <c r="F18" s="159"/>
      <c r="G18" s="167"/>
      <c r="H18" s="159"/>
      <c r="I18" s="159"/>
      <c r="J18" s="167"/>
      <c r="K18" s="159">
        <v>1</v>
      </c>
      <c r="L18" s="159"/>
      <c r="M18" s="167"/>
      <c r="N18" s="159">
        <v>1</v>
      </c>
      <c r="O18" s="159"/>
      <c r="P18" s="167"/>
      <c r="Q18" s="169">
        <f t="shared" si="0"/>
        <v>2</v>
      </c>
      <c r="R18" s="161">
        <f t="shared" si="1"/>
        <v>0.66666666666666663</v>
      </c>
      <c r="S18" s="162">
        <f t="shared" si="2"/>
        <v>2</v>
      </c>
      <c r="T18" s="163">
        <f t="shared" si="3"/>
        <v>0</v>
      </c>
      <c r="U18" s="164">
        <f t="shared" si="4"/>
        <v>0</v>
      </c>
      <c r="V18" s="165">
        <f t="shared" si="5"/>
        <v>0</v>
      </c>
      <c r="W18" s="165">
        <f t="shared" si="6"/>
        <v>0</v>
      </c>
      <c r="X18" s="165">
        <f t="shared" si="7"/>
        <v>0</v>
      </c>
      <c r="Y18" s="165">
        <f t="shared" si="8"/>
        <v>1</v>
      </c>
      <c r="Z18" s="165">
        <f t="shared" si="9"/>
        <v>1</v>
      </c>
    </row>
    <row r="19" spans="1:26" x14ac:dyDescent="0.3">
      <c r="A19" s="4" t="s">
        <v>32</v>
      </c>
      <c r="B19" s="166"/>
      <c r="C19" s="159"/>
      <c r="D19" s="167"/>
      <c r="E19" s="168"/>
      <c r="F19" s="159"/>
      <c r="G19" s="167"/>
      <c r="H19" s="159"/>
      <c r="I19" s="159"/>
      <c r="J19" s="167">
        <v>2</v>
      </c>
      <c r="K19" s="159"/>
      <c r="L19" s="159"/>
      <c r="M19" s="167"/>
      <c r="N19" s="159"/>
      <c r="O19" s="159"/>
      <c r="P19" s="167"/>
      <c r="Q19" s="169">
        <f t="shared" si="0"/>
        <v>2</v>
      </c>
      <c r="R19" s="161">
        <f t="shared" si="1"/>
        <v>0.66666666666666663</v>
      </c>
      <c r="S19" s="162">
        <f t="shared" si="2"/>
        <v>0</v>
      </c>
      <c r="T19" s="163">
        <f t="shared" si="3"/>
        <v>0</v>
      </c>
      <c r="U19" s="164">
        <f t="shared" si="4"/>
        <v>2</v>
      </c>
      <c r="V19" s="165">
        <f t="shared" si="5"/>
        <v>0</v>
      </c>
      <c r="W19" s="165">
        <f t="shared" si="6"/>
        <v>0</v>
      </c>
      <c r="X19" s="165">
        <f t="shared" si="7"/>
        <v>2</v>
      </c>
      <c r="Y19" s="165">
        <f t="shared" si="8"/>
        <v>0</v>
      </c>
      <c r="Z19" s="165">
        <f t="shared" si="9"/>
        <v>0</v>
      </c>
    </row>
    <row r="20" spans="1:26" x14ac:dyDescent="0.3">
      <c r="A20" s="4" t="s">
        <v>34</v>
      </c>
      <c r="B20" s="166"/>
      <c r="C20" s="159"/>
      <c r="D20" s="167"/>
      <c r="E20" s="168"/>
      <c r="F20" s="159"/>
      <c r="G20" s="167"/>
      <c r="H20" s="159"/>
      <c r="I20" s="159"/>
      <c r="J20" s="167"/>
      <c r="K20" s="159"/>
      <c r="L20" s="159"/>
      <c r="M20" s="167"/>
      <c r="N20" s="159"/>
      <c r="O20" s="159">
        <v>1</v>
      </c>
      <c r="P20" s="167">
        <v>1</v>
      </c>
      <c r="Q20" s="169">
        <f t="shared" si="0"/>
        <v>2</v>
      </c>
      <c r="R20" s="161">
        <f t="shared" si="1"/>
        <v>0.66666666666666663</v>
      </c>
      <c r="S20" s="162">
        <f t="shared" si="2"/>
        <v>0</v>
      </c>
      <c r="T20" s="163">
        <f t="shared" si="3"/>
        <v>1</v>
      </c>
      <c r="U20" s="164">
        <f t="shared" si="4"/>
        <v>1</v>
      </c>
      <c r="V20" s="165">
        <f t="shared" si="5"/>
        <v>0</v>
      </c>
      <c r="W20" s="165">
        <f t="shared" si="6"/>
        <v>0</v>
      </c>
      <c r="X20" s="165">
        <f t="shared" si="7"/>
        <v>0</v>
      </c>
      <c r="Y20" s="165">
        <f t="shared" si="8"/>
        <v>0</v>
      </c>
      <c r="Z20" s="165">
        <f t="shared" si="9"/>
        <v>2</v>
      </c>
    </row>
    <row r="21" spans="1:26" x14ac:dyDescent="0.3">
      <c r="A21" s="4" t="s">
        <v>35</v>
      </c>
      <c r="B21" s="166"/>
      <c r="C21" s="159"/>
      <c r="D21" s="167"/>
      <c r="E21" s="168">
        <v>4</v>
      </c>
      <c r="F21" s="159"/>
      <c r="G21" s="167"/>
      <c r="H21" s="159">
        <v>1</v>
      </c>
      <c r="I21" s="159"/>
      <c r="J21" s="167"/>
      <c r="K21" s="159">
        <v>1</v>
      </c>
      <c r="L21" s="159"/>
      <c r="M21" s="167">
        <v>3</v>
      </c>
      <c r="N21" s="159"/>
      <c r="O21" s="159">
        <v>2</v>
      </c>
      <c r="P21" s="167">
        <v>2</v>
      </c>
      <c r="Q21" s="169">
        <f t="shared" si="0"/>
        <v>13</v>
      </c>
      <c r="R21" s="161">
        <f t="shared" si="1"/>
        <v>4.333333333333333</v>
      </c>
      <c r="S21" s="162">
        <f t="shared" si="2"/>
        <v>6</v>
      </c>
      <c r="T21" s="163">
        <f t="shared" si="3"/>
        <v>2</v>
      </c>
      <c r="U21" s="164">
        <f t="shared" si="4"/>
        <v>5</v>
      </c>
      <c r="V21" s="165">
        <f t="shared" si="5"/>
        <v>0</v>
      </c>
      <c r="W21" s="165">
        <f t="shared" si="6"/>
        <v>4</v>
      </c>
      <c r="X21" s="165">
        <f t="shared" si="7"/>
        <v>1</v>
      </c>
      <c r="Y21" s="165">
        <f t="shared" si="8"/>
        <v>4</v>
      </c>
      <c r="Z21" s="165">
        <f t="shared" si="9"/>
        <v>4</v>
      </c>
    </row>
    <row r="22" spans="1:26" x14ac:dyDescent="0.3">
      <c r="A22" s="4" t="s">
        <v>76</v>
      </c>
      <c r="B22" s="166"/>
      <c r="C22" s="159"/>
      <c r="D22" s="167"/>
      <c r="E22" s="168"/>
      <c r="F22" s="159"/>
      <c r="G22" s="167"/>
      <c r="H22" s="159"/>
      <c r="I22" s="159"/>
      <c r="J22" s="167"/>
      <c r="K22" s="159"/>
      <c r="L22" s="159"/>
      <c r="M22" s="167">
        <v>1</v>
      </c>
      <c r="N22" s="159"/>
      <c r="O22" s="159"/>
      <c r="P22" s="167"/>
      <c r="Q22" s="169">
        <f t="shared" si="0"/>
        <v>1</v>
      </c>
      <c r="R22" s="161">
        <f t="shared" si="1"/>
        <v>0.33333333333333331</v>
      </c>
      <c r="S22" s="162">
        <f t="shared" si="2"/>
        <v>0</v>
      </c>
      <c r="T22" s="163">
        <f t="shared" si="3"/>
        <v>0</v>
      </c>
      <c r="U22" s="164">
        <f t="shared" si="4"/>
        <v>1</v>
      </c>
      <c r="V22" s="165">
        <f t="shared" si="5"/>
        <v>0</v>
      </c>
      <c r="W22" s="165">
        <f t="shared" si="6"/>
        <v>0</v>
      </c>
      <c r="X22" s="165">
        <f t="shared" si="7"/>
        <v>0</v>
      </c>
      <c r="Y22" s="165">
        <f t="shared" si="8"/>
        <v>1</v>
      </c>
      <c r="Z22" s="165">
        <f t="shared" si="9"/>
        <v>0</v>
      </c>
    </row>
    <row r="23" spans="1:26" x14ac:dyDescent="0.3">
      <c r="A23" s="4" t="s">
        <v>37</v>
      </c>
      <c r="B23" s="166">
        <v>2</v>
      </c>
      <c r="C23" s="159">
        <v>11</v>
      </c>
      <c r="D23" s="167">
        <v>6</v>
      </c>
      <c r="E23" s="168"/>
      <c r="F23" s="159">
        <v>7</v>
      </c>
      <c r="G23" s="167">
        <v>5</v>
      </c>
      <c r="H23" s="159">
        <v>3</v>
      </c>
      <c r="I23" s="159">
        <v>1</v>
      </c>
      <c r="J23" s="167">
        <v>7</v>
      </c>
      <c r="K23" s="159">
        <v>4</v>
      </c>
      <c r="L23" s="159">
        <v>13</v>
      </c>
      <c r="M23" s="167">
        <v>2</v>
      </c>
      <c r="N23" s="159">
        <v>1</v>
      </c>
      <c r="O23" s="159">
        <v>2</v>
      </c>
      <c r="P23" s="167">
        <v>2</v>
      </c>
      <c r="Q23" s="169">
        <f t="shared" si="0"/>
        <v>66</v>
      </c>
      <c r="R23" s="161">
        <f t="shared" si="1"/>
        <v>22</v>
      </c>
      <c r="S23" s="162">
        <f t="shared" si="2"/>
        <v>10</v>
      </c>
      <c r="T23" s="163">
        <f t="shared" si="3"/>
        <v>34</v>
      </c>
      <c r="U23" s="164">
        <f t="shared" si="4"/>
        <v>22</v>
      </c>
      <c r="V23" s="165">
        <f t="shared" si="5"/>
        <v>19</v>
      </c>
      <c r="W23" s="165">
        <f t="shared" si="6"/>
        <v>12</v>
      </c>
      <c r="X23" s="165">
        <f t="shared" si="7"/>
        <v>11</v>
      </c>
      <c r="Y23" s="165">
        <f t="shared" si="8"/>
        <v>19</v>
      </c>
      <c r="Z23" s="165">
        <f t="shared" si="9"/>
        <v>5</v>
      </c>
    </row>
    <row r="24" spans="1:26" x14ac:dyDescent="0.3">
      <c r="A24" s="4" t="s">
        <v>38</v>
      </c>
      <c r="B24" s="166"/>
      <c r="C24" s="159">
        <v>5</v>
      </c>
      <c r="D24" s="167">
        <v>3</v>
      </c>
      <c r="E24" s="168">
        <v>1</v>
      </c>
      <c r="F24" s="159">
        <v>3</v>
      </c>
      <c r="G24" s="167">
        <v>1</v>
      </c>
      <c r="H24" s="159"/>
      <c r="I24" s="159"/>
      <c r="J24" s="167"/>
      <c r="K24" s="159"/>
      <c r="L24" s="159"/>
      <c r="M24" s="167"/>
      <c r="N24" s="159"/>
      <c r="O24" s="159"/>
      <c r="P24" s="167"/>
      <c r="Q24" s="169">
        <f t="shared" si="0"/>
        <v>13</v>
      </c>
      <c r="R24" s="161">
        <f t="shared" si="1"/>
        <v>4.333333333333333</v>
      </c>
      <c r="S24" s="162">
        <f t="shared" si="2"/>
        <v>1</v>
      </c>
      <c r="T24" s="163">
        <f t="shared" si="3"/>
        <v>8</v>
      </c>
      <c r="U24" s="164">
        <f t="shared" si="4"/>
        <v>4</v>
      </c>
      <c r="V24" s="165">
        <f t="shared" si="5"/>
        <v>8</v>
      </c>
      <c r="W24" s="165">
        <f t="shared" si="6"/>
        <v>5</v>
      </c>
      <c r="X24" s="165">
        <f t="shared" si="7"/>
        <v>0</v>
      </c>
      <c r="Y24" s="165">
        <f t="shared" si="8"/>
        <v>0</v>
      </c>
      <c r="Z24" s="165">
        <f t="shared" si="9"/>
        <v>0</v>
      </c>
    </row>
    <row r="25" spans="1:26" x14ac:dyDescent="0.3">
      <c r="A25" s="4" t="s">
        <v>40</v>
      </c>
      <c r="B25" s="166"/>
      <c r="C25" s="159"/>
      <c r="D25" s="167"/>
      <c r="E25" s="168">
        <v>1</v>
      </c>
      <c r="F25" s="159"/>
      <c r="G25" s="167"/>
      <c r="H25" s="159"/>
      <c r="I25" s="159">
        <v>2</v>
      </c>
      <c r="J25" s="167">
        <v>3</v>
      </c>
      <c r="K25" s="159">
        <v>2</v>
      </c>
      <c r="L25" s="159"/>
      <c r="M25" s="167"/>
      <c r="N25" s="159"/>
      <c r="O25" s="159"/>
      <c r="P25" s="167"/>
      <c r="Q25" s="169">
        <f t="shared" si="0"/>
        <v>8</v>
      </c>
      <c r="R25" s="161">
        <f t="shared" si="1"/>
        <v>2.6666666666666665</v>
      </c>
      <c r="S25" s="162">
        <f t="shared" si="2"/>
        <v>3</v>
      </c>
      <c r="T25" s="163">
        <f t="shared" si="3"/>
        <v>2</v>
      </c>
      <c r="U25" s="164">
        <f t="shared" si="4"/>
        <v>3</v>
      </c>
      <c r="V25" s="165">
        <f t="shared" si="5"/>
        <v>0</v>
      </c>
      <c r="W25" s="165">
        <f t="shared" si="6"/>
        <v>1</v>
      </c>
      <c r="X25" s="165">
        <f t="shared" si="7"/>
        <v>5</v>
      </c>
      <c r="Y25" s="165">
        <f t="shared" si="8"/>
        <v>2</v>
      </c>
      <c r="Z25" s="165">
        <f t="shared" si="9"/>
        <v>0</v>
      </c>
    </row>
    <row r="26" spans="1:26" x14ac:dyDescent="0.3">
      <c r="A26" s="4" t="s">
        <v>42</v>
      </c>
      <c r="B26" s="166"/>
      <c r="C26" s="159">
        <v>1</v>
      </c>
      <c r="D26" s="167"/>
      <c r="E26" s="168"/>
      <c r="F26" s="159"/>
      <c r="G26" s="167">
        <v>1</v>
      </c>
      <c r="H26" s="159">
        <v>2</v>
      </c>
      <c r="I26" s="159"/>
      <c r="J26" s="167"/>
      <c r="K26" s="159"/>
      <c r="L26" s="159"/>
      <c r="M26" s="167"/>
      <c r="N26" s="159"/>
      <c r="O26" s="159"/>
      <c r="P26" s="167"/>
      <c r="Q26" s="169">
        <f t="shared" si="0"/>
        <v>4</v>
      </c>
      <c r="R26" s="161">
        <f t="shared" si="1"/>
        <v>1.3333333333333333</v>
      </c>
      <c r="S26" s="162">
        <f t="shared" si="2"/>
        <v>2</v>
      </c>
      <c r="T26" s="163">
        <f t="shared" si="3"/>
        <v>1</v>
      </c>
      <c r="U26" s="164">
        <f t="shared" si="4"/>
        <v>1</v>
      </c>
      <c r="V26" s="165">
        <f t="shared" si="5"/>
        <v>1</v>
      </c>
      <c r="W26" s="165">
        <f t="shared" si="6"/>
        <v>1</v>
      </c>
      <c r="X26" s="165">
        <f t="shared" si="7"/>
        <v>2</v>
      </c>
      <c r="Y26" s="165">
        <f t="shared" si="8"/>
        <v>0</v>
      </c>
      <c r="Z26" s="165">
        <f t="shared" si="9"/>
        <v>0</v>
      </c>
    </row>
    <row r="27" spans="1:26" x14ac:dyDescent="0.3">
      <c r="A27" s="4" t="s">
        <v>44</v>
      </c>
      <c r="B27" s="166"/>
      <c r="C27" s="159"/>
      <c r="D27" s="167"/>
      <c r="E27" s="168"/>
      <c r="F27" s="159"/>
      <c r="G27" s="167"/>
      <c r="H27" s="159"/>
      <c r="I27" s="159"/>
      <c r="J27" s="167"/>
      <c r="K27" s="159">
        <v>1</v>
      </c>
      <c r="L27" s="159"/>
      <c r="M27" s="167"/>
      <c r="N27" s="159"/>
      <c r="O27" s="159"/>
      <c r="P27" s="167"/>
      <c r="Q27" s="169">
        <f t="shared" si="0"/>
        <v>1</v>
      </c>
      <c r="R27" s="161">
        <f t="shared" si="1"/>
        <v>0.33333333333333331</v>
      </c>
      <c r="S27" s="162">
        <f t="shared" si="2"/>
        <v>1</v>
      </c>
      <c r="T27" s="163">
        <f t="shared" si="3"/>
        <v>0</v>
      </c>
      <c r="U27" s="164">
        <f t="shared" si="4"/>
        <v>0</v>
      </c>
      <c r="V27" s="165">
        <f t="shared" si="5"/>
        <v>0</v>
      </c>
      <c r="W27" s="165">
        <f t="shared" si="6"/>
        <v>0</v>
      </c>
      <c r="X27" s="165">
        <f t="shared" si="7"/>
        <v>0</v>
      </c>
      <c r="Y27" s="165">
        <f t="shared" si="8"/>
        <v>1</v>
      </c>
      <c r="Z27" s="165">
        <f t="shared" si="9"/>
        <v>0</v>
      </c>
    </row>
    <row r="28" spans="1:26" x14ac:dyDescent="0.3">
      <c r="A28" s="4" t="s">
        <v>45</v>
      </c>
      <c r="B28" s="166"/>
      <c r="C28" s="159"/>
      <c r="D28" s="167"/>
      <c r="E28" s="168"/>
      <c r="F28" s="159"/>
      <c r="G28" s="167"/>
      <c r="H28" s="159"/>
      <c r="I28" s="159"/>
      <c r="J28" s="167"/>
      <c r="K28" s="159"/>
      <c r="L28" s="159"/>
      <c r="M28" s="167"/>
      <c r="N28" s="159">
        <v>1</v>
      </c>
      <c r="O28" s="159"/>
      <c r="P28" s="167"/>
      <c r="Q28" s="169">
        <f t="shared" si="0"/>
        <v>1</v>
      </c>
      <c r="R28" s="161">
        <f t="shared" si="1"/>
        <v>0.33333333333333331</v>
      </c>
      <c r="S28" s="162">
        <f t="shared" si="2"/>
        <v>1</v>
      </c>
      <c r="T28" s="163">
        <f t="shared" si="3"/>
        <v>0</v>
      </c>
      <c r="U28" s="164">
        <f t="shared" si="4"/>
        <v>0</v>
      </c>
      <c r="V28" s="165">
        <f t="shared" si="5"/>
        <v>0</v>
      </c>
      <c r="W28" s="165">
        <f t="shared" si="6"/>
        <v>0</v>
      </c>
      <c r="X28" s="165">
        <f t="shared" si="7"/>
        <v>0</v>
      </c>
      <c r="Y28" s="165">
        <f t="shared" si="8"/>
        <v>0</v>
      </c>
      <c r="Z28" s="165">
        <f t="shared" si="9"/>
        <v>1</v>
      </c>
    </row>
    <row r="29" spans="1:26" x14ac:dyDescent="0.3">
      <c r="A29" s="4" t="s">
        <v>80</v>
      </c>
      <c r="B29" s="166"/>
      <c r="C29" s="159"/>
      <c r="D29" s="167"/>
      <c r="E29" s="168"/>
      <c r="F29" s="159"/>
      <c r="G29" s="167"/>
      <c r="H29" s="159"/>
      <c r="I29" s="159"/>
      <c r="J29" s="167"/>
      <c r="K29" s="159"/>
      <c r="L29" s="159">
        <v>1</v>
      </c>
      <c r="M29" s="167"/>
      <c r="N29" s="159"/>
      <c r="O29" s="159"/>
      <c r="P29" s="167"/>
      <c r="Q29" s="169">
        <f t="shared" si="0"/>
        <v>1</v>
      </c>
      <c r="R29" s="161">
        <f t="shared" si="1"/>
        <v>0.33333333333333331</v>
      </c>
      <c r="S29" s="170">
        <f t="shared" si="2"/>
        <v>0</v>
      </c>
      <c r="T29" s="171">
        <f t="shared" si="3"/>
        <v>1</v>
      </c>
      <c r="U29" s="172">
        <f t="shared" si="4"/>
        <v>0</v>
      </c>
      <c r="V29" s="173">
        <f t="shared" si="5"/>
        <v>0</v>
      </c>
      <c r="W29" s="173">
        <f t="shared" si="6"/>
        <v>0</v>
      </c>
      <c r="X29" s="173">
        <f t="shared" si="7"/>
        <v>0</v>
      </c>
      <c r="Y29" s="173">
        <f t="shared" si="8"/>
        <v>1</v>
      </c>
      <c r="Z29" s="173">
        <f t="shared" si="9"/>
        <v>0</v>
      </c>
    </row>
    <row r="30" spans="1:26" ht="15" thickBot="1" x14ac:dyDescent="0.35">
      <c r="A30" s="109" t="s">
        <v>78</v>
      </c>
      <c r="B30" s="174"/>
      <c r="C30" s="175"/>
      <c r="D30" s="176"/>
      <c r="E30" s="177"/>
      <c r="F30" s="175"/>
      <c r="G30" s="176"/>
      <c r="H30" s="175"/>
      <c r="I30" s="175"/>
      <c r="J30" s="176">
        <v>1</v>
      </c>
      <c r="K30" s="175"/>
      <c r="L30" s="175"/>
      <c r="M30" s="176"/>
      <c r="N30" s="175"/>
      <c r="O30" s="175"/>
      <c r="P30" s="176"/>
      <c r="Q30" s="169">
        <f t="shared" si="0"/>
        <v>1</v>
      </c>
      <c r="R30" s="161">
        <f t="shared" si="1"/>
        <v>0.33333333333333331</v>
      </c>
      <c r="S30" s="171">
        <f t="shared" si="2"/>
        <v>0</v>
      </c>
      <c r="T30" s="171">
        <f t="shared" si="3"/>
        <v>0</v>
      </c>
      <c r="U30" s="171">
        <f t="shared" si="4"/>
        <v>1</v>
      </c>
      <c r="V30" s="173">
        <f t="shared" si="5"/>
        <v>0</v>
      </c>
      <c r="W30" s="173">
        <f t="shared" si="6"/>
        <v>0</v>
      </c>
      <c r="X30" s="173">
        <f t="shared" si="7"/>
        <v>1</v>
      </c>
      <c r="Y30" s="173">
        <f t="shared" si="8"/>
        <v>0</v>
      </c>
      <c r="Z30" s="173">
        <f t="shared" si="9"/>
        <v>0</v>
      </c>
    </row>
    <row r="31" spans="1:26" ht="15" thickTop="1" x14ac:dyDescent="0.3">
      <c r="A31" s="118" t="s">
        <v>119</v>
      </c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80"/>
    </row>
    <row r="32" spans="1:26" x14ac:dyDescent="0.3">
      <c r="A32" s="118" t="s">
        <v>118</v>
      </c>
      <c r="B32" s="173">
        <f>SUM(B3:B30)</f>
        <v>34</v>
      </c>
      <c r="C32" s="173">
        <f t="shared" ref="C32:P32" si="10">SUM(C3:C30)</f>
        <v>43</v>
      </c>
      <c r="D32" s="173">
        <f t="shared" si="10"/>
        <v>13</v>
      </c>
      <c r="E32" s="173">
        <f t="shared" si="10"/>
        <v>15</v>
      </c>
      <c r="F32" s="173">
        <f t="shared" si="10"/>
        <v>43</v>
      </c>
      <c r="G32" s="173">
        <f t="shared" si="10"/>
        <v>20</v>
      </c>
      <c r="H32" s="173">
        <f t="shared" si="10"/>
        <v>46</v>
      </c>
      <c r="I32" s="173">
        <f t="shared" si="10"/>
        <v>33</v>
      </c>
      <c r="J32" s="173">
        <f t="shared" si="10"/>
        <v>19</v>
      </c>
      <c r="K32" s="173">
        <f t="shared" si="10"/>
        <v>59</v>
      </c>
      <c r="L32" s="173">
        <f t="shared" si="10"/>
        <v>48</v>
      </c>
      <c r="M32" s="173">
        <f t="shared" si="10"/>
        <v>14</v>
      </c>
      <c r="N32" s="173">
        <f t="shared" si="10"/>
        <v>28</v>
      </c>
      <c r="O32" s="173">
        <f t="shared" si="10"/>
        <v>32</v>
      </c>
      <c r="P32" s="173">
        <f t="shared" si="10"/>
        <v>18</v>
      </c>
      <c r="Q32" s="173">
        <f>SUM(Q3:Q30)</f>
        <v>465</v>
      </c>
      <c r="R32" s="173">
        <f>Q32/3</f>
        <v>155</v>
      </c>
      <c r="S32" s="173">
        <f t="shared" ref="S32:Z32" si="11">SUM(S3:S30)</f>
        <v>182</v>
      </c>
      <c r="T32" s="171">
        <f t="shared" si="11"/>
        <v>199</v>
      </c>
      <c r="U32" s="171">
        <f t="shared" si="11"/>
        <v>84</v>
      </c>
      <c r="V32" s="155">
        <f t="shared" si="11"/>
        <v>90</v>
      </c>
      <c r="W32" s="156">
        <f t="shared" si="11"/>
        <v>78</v>
      </c>
      <c r="X32" s="156">
        <f t="shared" si="11"/>
        <v>98</v>
      </c>
      <c r="Y32" s="156">
        <f t="shared" si="11"/>
        <v>121</v>
      </c>
      <c r="Z32" s="181">
        <f t="shared" si="11"/>
        <v>78</v>
      </c>
    </row>
    <row r="33" spans="1:26" x14ac:dyDescent="0.3">
      <c r="A33" s="121" t="s">
        <v>126</v>
      </c>
      <c r="B33" s="154">
        <v>9</v>
      </c>
      <c r="C33" s="154"/>
      <c r="D33" s="154"/>
      <c r="E33" s="154">
        <v>10</v>
      </c>
      <c r="F33" s="154"/>
      <c r="G33" s="154"/>
      <c r="H33" s="154">
        <v>15</v>
      </c>
      <c r="I33" s="154"/>
      <c r="J33" s="154"/>
      <c r="K33" s="154">
        <v>19</v>
      </c>
      <c r="L33" s="154"/>
      <c r="M33" s="154"/>
      <c r="N33" s="154">
        <v>13</v>
      </c>
      <c r="O33" s="154"/>
      <c r="P33" s="154"/>
      <c r="Q33" s="122"/>
      <c r="R33" s="123"/>
      <c r="S33" s="124"/>
      <c r="T33" s="124"/>
      <c r="U33" s="124"/>
      <c r="V33" s="123"/>
      <c r="W33" s="123"/>
      <c r="X33" s="123"/>
      <c r="Y33" s="123"/>
      <c r="Z33" s="125"/>
    </row>
    <row r="34" spans="1:26" x14ac:dyDescent="0.3">
      <c r="A34" s="128" t="s">
        <v>127</v>
      </c>
      <c r="B34" s="114">
        <v>6</v>
      </c>
      <c r="C34" s="114">
        <v>9</v>
      </c>
      <c r="D34" s="114">
        <v>5</v>
      </c>
      <c r="E34" s="114">
        <v>7</v>
      </c>
      <c r="F34" s="114">
        <v>7</v>
      </c>
      <c r="G34" s="114">
        <v>4</v>
      </c>
      <c r="H34" s="114">
        <v>12</v>
      </c>
      <c r="I34" s="114">
        <v>7</v>
      </c>
      <c r="J34" s="114">
        <v>6</v>
      </c>
      <c r="K34" s="114">
        <v>13</v>
      </c>
      <c r="L34" s="114">
        <v>10</v>
      </c>
      <c r="M34" s="114">
        <v>8</v>
      </c>
      <c r="N34" s="114">
        <v>9</v>
      </c>
      <c r="O34" s="114">
        <v>8</v>
      </c>
      <c r="P34" s="114">
        <v>6</v>
      </c>
      <c r="Q34" s="126"/>
      <c r="R34" s="120"/>
      <c r="S34" s="127"/>
      <c r="T34" s="127"/>
      <c r="U34" s="127"/>
      <c r="V34" s="120"/>
      <c r="W34" s="120"/>
      <c r="X34" s="120"/>
      <c r="Y34" s="120"/>
      <c r="Z34" s="35"/>
    </row>
  </sheetData>
  <mergeCells count="6">
    <mergeCell ref="B31:Z31"/>
    <mergeCell ref="B33:D33"/>
    <mergeCell ref="E33:G33"/>
    <mergeCell ref="H33:J33"/>
    <mergeCell ref="K33:M33"/>
    <mergeCell ref="N33:P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2B404-0E55-4899-BC4A-9031CA7E12A1}">
  <dimension ref="A1"/>
  <sheetViews>
    <sheetView workbookViewId="0">
      <selection activeCell="E14" sqref="E14"/>
    </sheetView>
  </sheetViews>
  <sheetFormatPr defaultRowHeight="14.4" x14ac:dyDescent="0.3"/>
  <cols>
    <col min="1" max="1" width="12.33203125" bestFit="1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Lista de espécies - Tabela</vt:lpstr>
      <vt:lpstr>Coleta de dados</vt:lpstr>
      <vt:lpstr>Metadados</vt:lpstr>
      <vt:lpstr>Planilha3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Almeida</dc:creator>
  <cp:lastModifiedBy>Alexandre Almeida</cp:lastModifiedBy>
  <dcterms:created xsi:type="dcterms:W3CDTF">2021-05-24T12:50:43Z</dcterms:created>
  <dcterms:modified xsi:type="dcterms:W3CDTF">2021-12-28T04:21:02Z</dcterms:modified>
</cp:coreProperties>
</file>