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Alexandre Almeida\Documents\Consultorias\EIA-RIMA_Polimix-Puraquequara-MAO_Ecology\eia_Mizu-polimix\Volume III Diagnóstico\Versão final\Metadados_Volume III-Cap 2\"/>
    </mc:Choice>
  </mc:AlternateContent>
  <xr:revisionPtr revIDLastSave="0" documentId="13_ncr:1_{3C20B1F2-C34F-4349-BEC2-6E8F08A95DCA}" xr6:coauthVersionLast="47" xr6:coauthVersionMax="47" xr10:uidLastSave="{00000000-0000-0000-0000-000000000000}"/>
  <bookViews>
    <workbookView xWindow="-108" yWindow="-108" windowWidth="23256" windowHeight="12576" tabRatio="614" activeTab="1" xr2:uid="{00000000-000D-0000-FFFF-FFFF00000000}"/>
  </bookViews>
  <sheets>
    <sheet name="Dados do Censo" sheetId="1" r:id="rId1"/>
    <sheet name="Dado das Câmeras Traps" sheetId="12" r:id="rId2"/>
    <sheet name="Coleta de Dados" sheetId="4" r:id="rId3"/>
    <sheet name="Metadados_Masto" sheetId="7" r:id="rId4"/>
    <sheet name="Dados Extras" sheetId="9" r:id="rId5"/>
    <sheet name="Lista de espécies - Tabela" sheetId="11" r:id="rId6"/>
    <sheet name="Analises1" sheetId="13" r:id="rId7"/>
  </sheets>
  <definedNames>
    <definedName name="_xlnm._FilterDatabase" localSheetId="2" hidden="1">'Coleta de Dados'!$A$1:$AD$57</definedName>
    <definedName name="_xlnm._FilterDatabase" localSheetId="0" hidden="1">'Dados do Censo'!$A$1:$AL$32</definedName>
    <definedName name="_xlnm._FilterDatabase" localSheetId="3" hidden="1">Metadados_Masto!$A$1:$Z$16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13" l="1"/>
  <c r="AD7" i="7"/>
  <c r="AD6" i="7"/>
  <c r="AD5" i="7"/>
  <c r="R17" i="7"/>
  <c r="Q17" i="7"/>
  <c r="C11" i="9"/>
  <c r="C4" i="13"/>
  <c r="Q6" i="7"/>
  <c r="R6" i="7" s="1"/>
  <c r="Q5" i="7"/>
  <c r="R5" i="7" s="1"/>
  <c r="Q4" i="7"/>
  <c r="R4" i="7" s="1"/>
  <c r="S19" i="7"/>
  <c r="T19" i="7"/>
  <c r="U19" i="7"/>
  <c r="V19" i="7"/>
  <c r="W19" i="7"/>
  <c r="X19" i="7"/>
  <c r="Y19" i="7"/>
  <c r="Z19" i="7"/>
  <c r="E19" i="7"/>
  <c r="F19" i="7"/>
  <c r="G19" i="7"/>
  <c r="H19" i="7"/>
  <c r="I19" i="7"/>
  <c r="J19" i="7"/>
  <c r="K19" i="7"/>
  <c r="L19" i="7"/>
  <c r="M19" i="7"/>
  <c r="N19" i="7"/>
  <c r="O19" i="7"/>
  <c r="P19" i="7"/>
  <c r="D19" i="7"/>
  <c r="C19" i="7"/>
  <c r="B19" i="7"/>
  <c r="Q3" i="7"/>
  <c r="R3" i="7" s="1"/>
  <c r="Q7" i="7"/>
  <c r="R7" i="7" s="1"/>
  <c r="Q8" i="7"/>
  <c r="R8" i="7" s="1"/>
  <c r="Q9" i="7"/>
  <c r="R9" i="7" s="1"/>
  <c r="Q10" i="7"/>
  <c r="R10" i="7" s="1"/>
  <c r="Q11" i="7"/>
  <c r="R11" i="7" s="1"/>
  <c r="Q12" i="7"/>
  <c r="R12" i="7" s="1"/>
  <c r="Q13" i="7"/>
  <c r="R13" i="7" s="1"/>
  <c r="Q14" i="7"/>
  <c r="R14" i="7" s="1"/>
  <c r="Q15" i="7"/>
  <c r="R15" i="7" s="1"/>
  <c r="Q16" i="7"/>
  <c r="R16" i="7" s="1"/>
  <c r="Q19" i="7" l="1"/>
  <c r="R1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Edson</author>
  </authors>
  <commentList>
    <comment ref="E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Edson:</t>
        </r>
        <r>
          <rPr>
            <sz val="9"/>
            <color indexed="81"/>
            <rFont val="Tahoma"/>
            <family val="2"/>
          </rPr>
          <t xml:space="preserve">
1ª Campanha</t>
        </r>
      </text>
    </comment>
    <comment ref="E4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Edson:</t>
        </r>
        <r>
          <rPr>
            <sz val="9"/>
            <color indexed="81"/>
            <rFont val="Tahoma"/>
            <family val="2"/>
          </rPr>
          <t xml:space="preserve">
2ª Campanha</t>
        </r>
      </text>
    </comment>
    <comment ref="E5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Edson:</t>
        </r>
        <r>
          <rPr>
            <sz val="9"/>
            <color indexed="81"/>
            <rFont val="Tahoma"/>
            <family val="2"/>
          </rPr>
          <t xml:space="preserve">
3ª Campanha</t>
        </r>
      </text>
    </comment>
  </commentList>
</comments>
</file>

<file path=xl/sharedStrings.xml><?xml version="1.0" encoding="utf-8"?>
<sst xmlns="http://schemas.openxmlformats.org/spreadsheetml/2006/main" count="2288" uniqueCount="393">
  <si>
    <t>Local</t>
  </si>
  <si>
    <t>Trilha</t>
  </si>
  <si>
    <t>Data</t>
  </si>
  <si>
    <t>Hora Início</t>
  </si>
  <si>
    <t>Hora Chegada</t>
  </si>
  <si>
    <t>Hora Retorno</t>
  </si>
  <si>
    <t>Hora Final Censo</t>
  </si>
  <si>
    <t>Responsável</t>
  </si>
  <si>
    <t>Latitude</t>
  </si>
  <si>
    <t>Longitude</t>
  </si>
  <si>
    <t>Hora</t>
  </si>
  <si>
    <t>N. Indiv. Observ.</t>
  </si>
  <si>
    <t>N. Indiv. Estim.</t>
  </si>
  <si>
    <t>Dist. na Trilha</t>
  </si>
  <si>
    <t>Visual</t>
  </si>
  <si>
    <t>Sub-bosque</t>
  </si>
  <si>
    <t>Adulto</t>
  </si>
  <si>
    <t>Indefinido</t>
  </si>
  <si>
    <t>Deslocamento</t>
  </si>
  <si>
    <t>Item Sp.:</t>
  </si>
  <si>
    <t>Limpo</t>
  </si>
  <si>
    <t>Nublado</t>
  </si>
  <si>
    <t>Sem</t>
  </si>
  <si>
    <t>Fraco</t>
  </si>
  <si>
    <t xml:space="preserve"> Observações</t>
  </si>
  <si>
    <t>Ponto GPS</t>
  </si>
  <si>
    <t>Solo</t>
  </si>
  <si>
    <t>Puraquequara</t>
  </si>
  <si>
    <t>Trilha 05</t>
  </si>
  <si>
    <t>Trilha 02</t>
  </si>
  <si>
    <t>Trilha 04</t>
  </si>
  <si>
    <t>Trilha 03</t>
  </si>
  <si>
    <t>Trilha 01</t>
  </si>
  <si>
    <t>Edson Rodrigues Costa</t>
  </si>
  <si>
    <t>03°03'25.8"</t>
  </si>
  <si>
    <t>059°51'49.5''</t>
  </si>
  <si>
    <t>Altitude (m)</t>
  </si>
  <si>
    <t>Sapajus apella</t>
  </si>
  <si>
    <t>Diâm. Grupo (m)</t>
  </si>
  <si>
    <t>Dist. Perpend. (m)</t>
  </si>
  <si>
    <t>Lado</t>
  </si>
  <si>
    <t>Direito</t>
  </si>
  <si>
    <t>Dir. Movimento</t>
  </si>
  <si>
    <t>Sentido</t>
  </si>
  <si>
    <t>Detecção</t>
  </si>
  <si>
    <t>Contagem</t>
  </si>
  <si>
    <t>Total</t>
  </si>
  <si>
    <t>Estrato</t>
  </si>
  <si>
    <t>Altura (m)</t>
  </si>
  <si>
    <t>Classe Etária</t>
  </si>
  <si>
    <t>Sexo</t>
  </si>
  <si>
    <t>Comportamento</t>
  </si>
  <si>
    <t>Alimentação</t>
  </si>
  <si>
    <t>Argiloso</t>
  </si>
  <si>
    <t>Ambiente</t>
  </si>
  <si>
    <t>Platô</t>
  </si>
  <si>
    <t>Clima</t>
  </si>
  <si>
    <t>Chuva</t>
  </si>
  <si>
    <t>Vento</t>
  </si>
  <si>
    <r>
      <t>V</t>
    </r>
    <r>
      <rPr>
        <b/>
        <sz val="11"/>
        <rFont val="Arial"/>
        <family val="2"/>
      </rPr>
      <t>egetação</t>
    </r>
  </si>
  <si>
    <t>03°04'27.9"</t>
  </si>
  <si>
    <t>059°52'13.7''</t>
  </si>
  <si>
    <t>Tamandua tetradactyla</t>
  </si>
  <si>
    <t>Subindo</t>
  </si>
  <si>
    <t>Vertente</t>
  </si>
  <si>
    <t>Estava subindo uma árvore</t>
  </si>
  <si>
    <t>03°04'36.5"</t>
  </si>
  <si>
    <t>059°52'07.0''</t>
  </si>
  <si>
    <t>Saimiri sciureus</t>
  </si>
  <si>
    <t>Parcial</t>
  </si>
  <si>
    <t>Cruzando</t>
  </si>
  <si>
    <t>03°04'28.0"</t>
  </si>
  <si>
    <t>059°52'12.9''</t>
  </si>
  <si>
    <t>Contra-sentido</t>
  </si>
  <si>
    <t>Visual/Barulho</t>
  </si>
  <si>
    <t>03°03'56.8"</t>
  </si>
  <si>
    <t>059°51'38.4''</t>
  </si>
  <si>
    <t>Saguinus bicolor</t>
  </si>
  <si>
    <t>03°04'27.4"</t>
  </si>
  <si>
    <t>059°52'06.4''</t>
  </si>
  <si>
    <t>Não houve registros</t>
  </si>
  <si>
    <t>03°04'29.8"</t>
  </si>
  <si>
    <t>059°52'14.8''</t>
  </si>
  <si>
    <t>Esquerdo</t>
  </si>
  <si>
    <t>Parcialm. Nublado</t>
  </si>
  <si>
    <t>03°04'26.5"</t>
  </si>
  <si>
    <t>059°52'08.5''</t>
  </si>
  <si>
    <t xml:space="preserve"> Marmosa (Micoureus) demerarae</t>
  </si>
  <si>
    <t>Parado</t>
  </si>
  <si>
    <t>Primária</t>
  </si>
  <si>
    <t>03°03'25.9"</t>
  </si>
  <si>
    <t>059°51'49.4''</t>
  </si>
  <si>
    <t>Secundária</t>
  </si>
  <si>
    <t>03°04'26.9"</t>
  </si>
  <si>
    <t>059°52'08.4''</t>
  </si>
  <si>
    <t>Guerlinguetus aestuans</t>
  </si>
  <si>
    <t>Nome Comum</t>
  </si>
  <si>
    <t>Nome Científico</t>
  </si>
  <si>
    <t>Macaco-prego</t>
  </si>
  <si>
    <t>Tamanduá-mirim</t>
  </si>
  <si>
    <t>Macaco-de-cheiro</t>
  </si>
  <si>
    <t>Sauim-de-coleira</t>
  </si>
  <si>
    <t>Cuíca/Catita</t>
  </si>
  <si>
    <t>Quatipuru/Esquilo</t>
  </si>
  <si>
    <t>03°04'26.6"</t>
  </si>
  <si>
    <t>059°52'09.5''</t>
  </si>
  <si>
    <t>03°03'59.3"</t>
  </si>
  <si>
    <t>059°51'38.8''</t>
  </si>
  <si>
    <t>03°03'51.5"</t>
  </si>
  <si>
    <t>059°51'39.5''</t>
  </si>
  <si>
    <t xml:space="preserve">Choveu na manhã desse dia </t>
  </si>
  <si>
    <t>03°03'52.3"</t>
  </si>
  <si>
    <t>059°51'54.4''</t>
  </si>
  <si>
    <t>03°04'36.0"</t>
  </si>
  <si>
    <t>059°52'07.4''</t>
  </si>
  <si>
    <t>Ensolarado</t>
  </si>
  <si>
    <t>03°04'37.0"</t>
  </si>
  <si>
    <t>059°52'06.8''</t>
  </si>
  <si>
    <t>Dossel</t>
  </si>
  <si>
    <t>03°03'38.5"</t>
  </si>
  <si>
    <t>059°51'48.1''</t>
  </si>
  <si>
    <t>03°03'26.5"</t>
  </si>
  <si>
    <t>03°04'29.2''</t>
  </si>
  <si>
    <t>059°52'14.6''</t>
  </si>
  <si>
    <t>Forrageio</t>
  </si>
  <si>
    <t>Frutos</t>
  </si>
  <si>
    <t>Melastomataceae</t>
  </si>
  <si>
    <t>03°04'34.2"</t>
  </si>
  <si>
    <t>Ramal para Trilha 01</t>
  </si>
  <si>
    <t>03°04'17.3"</t>
  </si>
  <si>
    <t>059°52'25.0''</t>
  </si>
  <si>
    <t>03°03'53.7"</t>
  </si>
  <si>
    <t>059°51'53.9''</t>
  </si>
  <si>
    <t>Dasyprocta leporina</t>
  </si>
  <si>
    <t>Cutia</t>
  </si>
  <si>
    <t>Barulho</t>
  </si>
  <si>
    <t>Chão</t>
  </si>
  <si>
    <t>Arenoso</t>
  </si>
  <si>
    <t>Baixio</t>
  </si>
  <si>
    <t>Estava batendo as patas traseira no chão como sinal de alerta.</t>
  </si>
  <si>
    <t>03°03'59.9"</t>
  </si>
  <si>
    <t>059°51'51.5''</t>
  </si>
  <si>
    <t>03°03'47.8"</t>
  </si>
  <si>
    <t>059°51'55.7''</t>
  </si>
  <si>
    <t>03°03'48.3"</t>
  </si>
  <si>
    <t>059°51'55.6''</t>
  </si>
  <si>
    <t>03°03'54.8"</t>
  </si>
  <si>
    <t>059°51'53.4''</t>
  </si>
  <si>
    <t>Areno-argiloso</t>
  </si>
  <si>
    <t>Vocalizando</t>
  </si>
  <si>
    <t>Ordem</t>
  </si>
  <si>
    <t>Familia</t>
  </si>
  <si>
    <t>Rodentia</t>
  </si>
  <si>
    <t>Rato</t>
  </si>
  <si>
    <t>Didelphimorphia</t>
  </si>
  <si>
    <t>Didelphidae</t>
  </si>
  <si>
    <t>Didelphis marsupialis</t>
  </si>
  <si>
    <t>Dasyproctidae</t>
  </si>
  <si>
    <t>Cingulata</t>
  </si>
  <si>
    <t>Dasypodidae</t>
  </si>
  <si>
    <t>Dasypus novemcinctus</t>
  </si>
  <si>
    <t>Pilosa</t>
  </si>
  <si>
    <t>Myrmecophagidae</t>
  </si>
  <si>
    <t>Cuniculidae</t>
  </si>
  <si>
    <t>Cuniculus paca</t>
  </si>
  <si>
    <t>Carnivora</t>
  </si>
  <si>
    <t>Canidae</t>
  </si>
  <si>
    <t>T1</t>
  </si>
  <si>
    <t>T2</t>
  </si>
  <si>
    <t>T3</t>
  </si>
  <si>
    <t>T4</t>
  </si>
  <si>
    <t>T5</t>
  </si>
  <si>
    <t>Cricetidae</t>
  </si>
  <si>
    <t>28/05/021</t>
  </si>
  <si>
    <t>METODO</t>
  </si>
  <si>
    <t>Primates</t>
  </si>
  <si>
    <t>Cebidae</t>
  </si>
  <si>
    <t>Callithrichidae</t>
  </si>
  <si>
    <t>cebidae</t>
  </si>
  <si>
    <t>Sciuridae</t>
  </si>
  <si>
    <t>C1</t>
  </si>
  <si>
    <t>C2</t>
  </si>
  <si>
    <t>C3</t>
  </si>
  <si>
    <t>ESPÉCIE</t>
  </si>
  <si>
    <t>DATA</t>
  </si>
  <si>
    <t>TOTAL</t>
  </si>
  <si>
    <t>MÉDIA</t>
  </si>
  <si>
    <t>TOTAL POR CAMPAMHA</t>
  </si>
  <si>
    <t>TOTAL POR TRILHA</t>
  </si>
  <si>
    <t>Total de Registros</t>
  </si>
  <si>
    <t xml:space="preserve">Total de Espécies = 10 </t>
  </si>
  <si>
    <t>ESFORÇO (HORAS)</t>
  </si>
  <si>
    <t>SOMA</t>
  </si>
  <si>
    <t>1ª Camp</t>
  </si>
  <si>
    <t>2ª Camp</t>
  </si>
  <si>
    <t>3ª Camp</t>
  </si>
  <si>
    <t>(Esforço)</t>
  </si>
  <si>
    <t>Vi</t>
  </si>
  <si>
    <t>Vo</t>
  </si>
  <si>
    <t>VB</t>
  </si>
  <si>
    <t>VVB</t>
  </si>
  <si>
    <t>VV</t>
  </si>
  <si>
    <t>Vi = Visual</t>
  </si>
  <si>
    <t>Vo = Vocalização</t>
  </si>
  <si>
    <t>VB = Visual/Barulho</t>
  </si>
  <si>
    <t>VVB = Visual/Vocalização/Barulho</t>
  </si>
  <si>
    <t>VV = Visual/Vocalização</t>
  </si>
  <si>
    <t>Fo</t>
  </si>
  <si>
    <t>DETECÇÃO</t>
  </si>
  <si>
    <t>VEGETAÇÃO</t>
  </si>
  <si>
    <t>HORÁRIO</t>
  </si>
  <si>
    <t>Dados Extras</t>
  </si>
  <si>
    <t>Classificação taxonômica</t>
  </si>
  <si>
    <t>Nome popular</t>
  </si>
  <si>
    <t>Método de amostragem</t>
  </si>
  <si>
    <t>Status de conservação IUCN</t>
  </si>
  <si>
    <t>CITES</t>
  </si>
  <si>
    <t>Local (Trilha)</t>
  </si>
  <si>
    <t>X</t>
  </si>
  <si>
    <t>Cachorro doméstico</t>
  </si>
  <si>
    <t>x</t>
  </si>
  <si>
    <t>Paca</t>
  </si>
  <si>
    <t>Tatu-galinha</t>
  </si>
  <si>
    <t>Mucura</t>
  </si>
  <si>
    <t>Esquilo</t>
  </si>
  <si>
    <t>Ce</t>
  </si>
  <si>
    <t>CT</t>
  </si>
  <si>
    <t>Ce-CT</t>
  </si>
  <si>
    <t>Ce = Censo</t>
  </si>
  <si>
    <t>CT = Câmera Trap</t>
  </si>
  <si>
    <t>Fo = Foto</t>
  </si>
  <si>
    <t>CR</t>
  </si>
  <si>
    <t>LC</t>
  </si>
  <si>
    <r>
      <t>Rato (</t>
    </r>
    <r>
      <rPr>
        <i/>
        <sz val="10"/>
        <color rgb="FF000000"/>
        <rFont val="Arial"/>
        <family val="2"/>
      </rPr>
      <t>Sp</t>
    </r>
    <r>
      <rPr>
        <sz val="10"/>
        <color rgb="FF000000"/>
        <rFont val="Arial"/>
        <family val="2"/>
      </rPr>
      <t>.1)</t>
    </r>
  </si>
  <si>
    <r>
      <t>Rato (</t>
    </r>
    <r>
      <rPr>
        <i/>
        <sz val="10"/>
        <color rgb="FF000000"/>
        <rFont val="Arial"/>
        <family val="2"/>
      </rPr>
      <t>Sp</t>
    </r>
    <r>
      <rPr>
        <sz val="10"/>
        <color rgb="FF000000"/>
        <rFont val="Arial"/>
        <family val="2"/>
      </rPr>
      <t>.2)</t>
    </r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</si>
  <si>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</rPr>
      <t>.3)</t>
    </r>
  </si>
  <si>
    <r>
      <t>Rato (</t>
    </r>
    <r>
      <rPr>
        <i/>
        <sz val="10"/>
        <rFont val="Arial"/>
        <family val="2"/>
      </rPr>
      <t>Sp</t>
    </r>
    <r>
      <rPr>
        <sz val="10"/>
        <rFont val="Arial"/>
        <family val="2"/>
      </rPr>
      <t>.4)</t>
    </r>
  </si>
  <si>
    <t>MAMÍFEROS</t>
  </si>
  <si>
    <t>File</t>
  </si>
  <si>
    <t>RelativePath</t>
  </si>
  <si>
    <t>Folder</t>
  </si>
  <si>
    <t>Date</t>
  </si>
  <si>
    <t>Time</t>
  </si>
  <si>
    <t>Espécie</t>
  </si>
  <si>
    <t>Nome_Comum</t>
  </si>
  <si>
    <t>N_Individuo</t>
  </si>
  <si>
    <t>Registros</t>
  </si>
  <si>
    <t>Status_IUCN</t>
  </si>
  <si>
    <t>PTDC0037.JPG</t>
  </si>
  <si>
    <t>Cam. Traps</t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</si>
  <si>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</rPr>
      <t>.1)</t>
    </r>
  </si>
  <si>
    <t>PTDC0038.JPG</t>
  </si>
  <si>
    <t>PTDC0039.JPG</t>
  </si>
  <si>
    <t>PTDC0040.AVI</t>
  </si>
  <si>
    <t>PTDC0041.JPG</t>
  </si>
  <si>
    <t>PTDC0042.JPG</t>
  </si>
  <si>
    <t>PTDC0043.JPG</t>
  </si>
  <si>
    <t>PTDC0044.AVI</t>
  </si>
  <si>
    <t>PTDC0045.JPG</t>
  </si>
  <si>
    <t>PTDC0046.JPG</t>
  </si>
  <si>
    <t>PTDC0047.JPG</t>
  </si>
  <si>
    <t>PTDC0048.AVI</t>
  </si>
  <si>
    <t>PTDC0049.JPG</t>
  </si>
  <si>
    <t>PTDC0050.JPG</t>
  </si>
  <si>
    <t>PTDC0051.JPG</t>
  </si>
  <si>
    <t>PTDC0052.AVI</t>
  </si>
  <si>
    <t>PTDC0053.JPG</t>
  </si>
  <si>
    <t>PTDC0054.JPG</t>
  </si>
  <si>
    <t>PTDC0055.JPG</t>
  </si>
  <si>
    <t>PTDC0056.AVI</t>
  </si>
  <si>
    <t>PTDC0057.JPG</t>
  </si>
  <si>
    <t>PTDC0058.JPG</t>
  </si>
  <si>
    <t>PTDC0059.JPG</t>
  </si>
  <si>
    <t>PTDC0060.AVI</t>
  </si>
  <si>
    <t>PTDC0061.JPG</t>
  </si>
  <si>
    <t>PTDC0062.JPG</t>
  </si>
  <si>
    <t>PTDC0063.JPG</t>
  </si>
  <si>
    <t>PTDC0066.JPG</t>
  </si>
  <si>
    <t>PTDC0067.JPG</t>
  </si>
  <si>
    <t>PTDC0068.AVI</t>
  </si>
  <si>
    <t>PTDC0069.JPG</t>
  </si>
  <si>
    <t>PTDC0070.JPG</t>
  </si>
  <si>
    <t>PTDC0071.JPG</t>
  </si>
  <si>
    <t>PTDC0072.AVI</t>
  </si>
  <si>
    <t>PTDC0073.JPG</t>
  </si>
  <si>
    <t>PTDC0074.JPG</t>
  </si>
  <si>
    <t>PTDC0075.JPG</t>
  </si>
  <si>
    <t>PTDC0085.JPG</t>
  </si>
  <si>
    <t>PTDC0086.JPG</t>
  </si>
  <si>
    <t>PTDC0087.JPG</t>
  </si>
  <si>
    <t>PTDC0089.JPG</t>
  </si>
  <si>
    <t>PTDC0090.JPG</t>
  </si>
  <si>
    <t>PTDC0091.JPG</t>
  </si>
  <si>
    <t>PTDC0092.AVI</t>
  </si>
  <si>
    <t>PTDC0093.JPG</t>
  </si>
  <si>
    <t>PTDC0094.JPG</t>
  </si>
  <si>
    <t>PTDC0095.JPG</t>
  </si>
  <si>
    <t>PTDC0105.JPG</t>
  </si>
  <si>
    <t>PTDC0106.JPG</t>
  </si>
  <si>
    <t>PTDC0107.JPG</t>
  </si>
  <si>
    <t>PTDC0113.JPG</t>
  </si>
  <si>
    <t>PTDC0114.JPG</t>
  </si>
  <si>
    <t>PTDC0115.JPG</t>
  </si>
  <si>
    <t>PTDC0116.AVI</t>
  </si>
  <si>
    <t>PTDC0121.JPG</t>
  </si>
  <si>
    <t>PTDC0122.JPG</t>
  </si>
  <si>
    <t>PTDC0123.JPG</t>
  </si>
  <si>
    <t>PTDC0124.AVI</t>
  </si>
  <si>
    <t>PTDC0125.JPG</t>
  </si>
  <si>
    <t>PTDC0126.JPG</t>
  </si>
  <si>
    <t>PTDC0127.JPG</t>
  </si>
  <si>
    <t>PTDC0129.JPG</t>
  </si>
  <si>
    <t>PTDC0130.JPG</t>
  </si>
  <si>
    <t>PTDC0132.AVI</t>
  </si>
  <si>
    <t>PTDC0133.JPG</t>
  </si>
  <si>
    <t>PTDC0142.JPG</t>
  </si>
  <si>
    <t>PTDC0143.JPG</t>
  </si>
  <si>
    <t>PTDC0144.AVI</t>
  </si>
  <si>
    <t>PTDC0145.JPG</t>
  </si>
  <si>
    <t>PTDC0146.JPG</t>
  </si>
  <si>
    <t>PTDC0147.JPG</t>
  </si>
  <si>
    <t>PTDC0148.AVI</t>
  </si>
  <si>
    <t>PTDC0157.JPG</t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</si>
  <si>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</rPr>
      <t>.2)</t>
    </r>
  </si>
  <si>
    <t>PTDC0158.JPG</t>
  </si>
  <si>
    <t>PTDC0159.JPG</t>
  </si>
  <si>
    <t>PTDC0160.AVI</t>
  </si>
  <si>
    <t>PTDC0213.JPG</t>
  </si>
  <si>
    <t>PTDC0214.JPG</t>
  </si>
  <si>
    <t>PTDC0215.JPG</t>
  </si>
  <si>
    <t>PTDC0216.AVI</t>
  </si>
  <si>
    <t>PTDC0064.AVI</t>
  </si>
  <si>
    <t>28-May-2021</t>
  </si>
  <si>
    <t>30-May-2021</t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</si>
  <si>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</rPr>
      <t>. 3)</t>
    </r>
  </si>
  <si>
    <t>PTDC0120.AVI</t>
  </si>
  <si>
    <t>PTDC0141.JPG</t>
  </si>
  <si>
    <t>PTDC0264.JPG</t>
  </si>
  <si>
    <t>PTDC0265.JPG</t>
  </si>
  <si>
    <t>PTDC0266.JPG</t>
  </si>
  <si>
    <t>PTDC0437.JPG</t>
  </si>
  <si>
    <t>PTDC0438.JPG</t>
  </si>
  <si>
    <t>PTDC0439.JPG</t>
  </si>
  <si>
    <t>PTDC0440.AVI</t>
  </si>
  <si>
    <t>PTDC0441.JPG</t>
  </si>
  <si>
    <t>PTDC0442.JPG</t>
  </si>
  <si>
    <t>PTDC0443.JPG</t>
  </si>
  <si>
    <t>PTDC0444.AVI</t>
  </si>
  <si>
    <t>PTDC0137.JPG</t>
  </si>
  <si>
    <t>PTDC0138.JPG</t>
  </si>
  <si>
    <t>PTDC0139.JPG</t>
  </si>
  <si>
    <t>PTDC0140.AVI</t>
  </si>
  <si>
    <t>PTDC0153.JPG</t>
  </si>
  <si>
    <t>PTDC0154.JPG</t>
  </si>
  <si>
    <t>PTDC0176.JPG</t>
  </si>
  <si>
    <t>PTDC0177.JPG</t>
  </si>
  <si>
    <t>PTDC0178.JPG</t>
  </si>
  <si>
    <t>PTDC0179.AVI</t>
  </si>
  <si>
    <t>PTDC0195.AVI</t>
  </si>
  <si>
    <t>Canis familiaris</t>
  </si>
  <si>
    <t>Cachorro-doméstico</t>
  </si>
  <si>
    <t>PTDC0305.JPG</t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</si>
  <si>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</rPr>
      <t>. 4)</t>
    </r>
  </si>
  <si>
    <t>PTDC0425.JPG</t>
  </si>
  <si>
    <t>PTDC0426.JPG</t>
  </si>
  <si>
    <t>PTDC0427.JPG</t>
  </si>
  <si>
    <t>PTDC0161.JPG</t>
  </si>
  <si>
    <t>PTDC0162.JPG</t>
  </si>
  <si>
    <t>PTDC0163.JPG</t>
  </si>
  <si>
    <t>PTDC0164.AVI</t>
  </si>
  <si>
    <t>PTDC0179.JPG</t>
  </si>
  <si>
    <t>PTDC0180.AVI</t>
  </si>
  <si>
    <t>PTDC0197.JPG</t>
  </si>
  <si>
    <r>
      <t>Rato (</t>
    </r>
    <r>
      <rPr>
        <i/>
        <sz val="11"/>
        <color theme="1"/>
        <rFont val="Arial"/>
        <family val="2"/>
        <scheme val="minor"/>
      </rPr>
      <t>Sp</t>
    </r>
    <r>
      <rPr>
        <sz val="10"/>
        <color rgb="FF000000"/>
        <rFont val="Arial"/>
        <family val="2"/>
      </rPr>
      <t>.3)</t>
    </r>
  </si>
  <si>
    <r>
      <t>Rato (</t>
    </r>
    <r>
      <rPr>
        <i/>
        <sz val="10"/>
        <color rgb="FF000000"/>
        <rFont val="Arial"/>
        <family val="2"/>
      </rPr>
      <t>Sp</t>
    </r>
    <r>
      <rPr>
        <sz val="10"/>
        <color rgb="FF000000"/>
        <rFont val="Arial"/>
        <family val="2"/>
      </rPr>
      <t>. 4)</t>
    </r>
  </si>
  <si>
    <r>
      <t>Rato (</t>
    </r>
    <r>
      <rPr>
        <i/>
        <sz val="10"/>
        <color rgb="FF000000"/>
        <rFont val="Arial"/>
        <family val="2"/>
      </rPr>
      <t>Sp</t>
    </r>
    <r>
      <rPr>
        <sz val="10"/>
        <color rgb="FF000000"/>
        <rFont val="Arial"/>
        <family val="2"/>
      </rPr>
      <t>. 2)</t>
    </r>
  </si>
  <si>
    <t>Celulas coloridas de referem-se aos dados obtidos com o censo</t>
  </si>
  <si>
    <t>Visual/Vocalização/Barulho</t>
  </si>
  <si>
    <t>Vocalização</t>
  </si>
  <si>
    <t>Visual/Vocalização</t>
  </si>
  <si>
    <t>Vistual/Vocalização/Barulho</t>
  </si>
  <si>
    <t>S=</t>
  </si>
  <si>
    <t>S+(n-1/n)k</t>
  </si>
  <si>
    <t>s</t>
  </si>
  <si>
    <t>s=numero total de especie observada na amostra</t>
  </si>
  <si>
    <t>n</t>
  </si>
  <si>
    <t>n=numero total de amostras</t>
  </si>
  <si>
    <t>k</t>
  </si>
  <si>
    <t>k=numero de espécie única</t>
  </si>
  <si>
    <t>4 espécies</t>
  </si>
  <si>
    <t>Samp size</t>
  </si>
  <si>
    <t>A</t>
  </si>
  <si>
    <t>Cicretidae*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</si>
</sst>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  <scheme val="minor"/>
    </font>
    <font>
      <i/>
      <sz val="10"/>
      <color rgb="FF00000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rgb="FF000000"/>
      <name val="Arial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20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/>
    <xf numFmtId="20" fontId="0" fillId="0" borderId="0" xfId="0" applyNumberFormat="1" applyFont="1" applyAlignme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/>
    <xf numFmtId="20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20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0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/>
    <xf numFmtId="2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Fill="1" applyAlignment="1">
      <alignment horizontal="center" vertical="center"/>
    </xf>
    <xf numFmtId="21" fontId="0" fillId="0" borderId="0" xfId="0" applyNumberFormat="1" applyFill="1" applyAlignment="1">
      <alignment horizontal="center" vertical="center"/>
    </xf>
    <xf numFmtId="0" fontId="1" fillId="0" borderId="2" xfId="0" applyFont="1" applyBorder="1" applyAlignment="1"/>
    <xf numFmtId="0" fontId="0" fillId="0" borderId="2" xfId="0" applyFont="1" applyBorder="1" applyAlignment="1"/>
    <xf numFmtId="0" fontId="0" fillId="2" borderId="13" xfId="0" applyFont="1" applyFill="1" applyBorder="1" applyAlignment="1"/>
    <xf numFmtId="0" fontId="0" fillId="2" borderId="0" xfId="0" applyFont="1" applyFill="1" applyBorder="1" applyAlignment="1"/>
    <xf numFmtId="0" fontId="0" fillId="2" borderId="14" xfId="0" applyFont="1" applyFill="1" applyBorder="1" applyAlignment="1"/>
    <xf numFmtId="0" fontId="1" fillId="2" borderId="13" xfId="0" applyFont="1" applyFill="1" applyBorder="1" applyAlignment="1"/>
    <xf numFmtId="0" fontId="1" fillId="2" borderId="0" xfId="0" applyFont="1" applyFill="1" applyBorder="1" applyAlignment="1"/>
    <xf numFmtId="0" fontId="1" fillId="2" borderId="14" xfId="0" applyFont="1" applyFill="1" applyBorder="1" applyAlignment="1"/>
    <xf numFmtId="0" fontId="0" fillId="3" borderId="13" xfId="0" applyFont="1" applyFill="1" applyBorder="1" applyAlignment="1"/>
    <xf numFmtId="0" fontId="0" fillId="3" borderId="0" xfId="0" applyFont="1" applyFill="1" applyBorder="1" applyAlignment="1"/>
    <xf numFmtId="0" fontId="0" fillId="3" borderId="14" xfId="0" applyFont="1" applyFill="1" applyBorder="1" applyAlignment="1"/>
    <xf numFmtId="0" fontId="1" fillId="3" borderId="13" xfId="0" applyFont="1" applyFill="1" applyBorder="1" applyAlignment="1"/>
    <xf numFmtId="0" fontId="1" fillId="3" borderId="0" xfId="0" applyFont="1" applyFill="1" applyBorder="1" applyAlignment="1"/>
    <xf numFmtId="0" fontId="1" fillId="3" borderId="14" xfId="0" applyFont="1" applyFill="1" applyBorder="1" applyAlignment="1"/>
    <xf numFmtId="0" fontId="1" fillId="4" borderId="13" xfId="0" applyFont="1" applyFill="1" applyBorder="1" applyAlignment="1"/>
    <xf numFmtId="0" fontId="1" fillId="4" borderId="0" xfId="0" applyFont="1" applyFill="1" applyBorder="1" applyAlignment="1"/>
    <xf numFmtId="0" fontId="1" fillId="4" borderId="14" xfId="0" applyFont="1" applyFill="1" applyBorder="1" applyAlignment="1"/>
    <xf numFmtId="0" fontId="0" fillId="4" borderId="13" xfId="0" applyFont="1" applyFill="1" applyBorder="1" applyAlignment="1"/>
    <xf numFmtId="0" fontId="0" fillId="4" borderId="0" xfId="0" applyFont="1" applyFill="1" applyBorder="1" applyAlignment="1"/>
    <xf numFmtId="0" fontId="0" fillId="4" borderId="14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3" borderId="13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5" borderId="0" xfId="0" applyFont="1" applyFill="1" applyAlignment="1">
      <alignment horizontal="center" vertical="center"/>
    </xf>
    <xf numFmtId="14" fontId="0" fillId="5" borderId="0" xfId="0" applyNumberFormat="1" applyFont="1" applyFill="1" applyAlignment="1">
      <alignment horizontal="center" vertical="center"/>
    </xf>
    <xf numFmtId="20" fontId="0" fillId="5" borderId="0" xfId="0" applyNumberFormat="1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left" vertical="center"/>
    </xf>
    <xf numFmtId="0" fontId="0" fillId="5" borderId="0" xfId="0" applyFont="1" applyFill="1" applyAlignment="1"/>
    <xf numFmtId="0" fontId="0" fillId="0" borderId="0" xfId="0" applyAlignment="1">
      <alignment horizontal="left"/>
    </xf>
    <xf numFmtId="20" fontId="0" fillId="0" borderId="5" xfId="0" applyNumberForma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/>
    </xf>
    <xf numFmtId="20" fontId="0" fillId="0" borderId="5" xfId="0" applyNumberFormat="1" applyFill="1" applyBorder="1" applyAlignment="1">
      <alignment horizontal="center"/>
    </xf>
    <xf numFmtId="20" fontId="0" fillId="0" borderId="5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/>
    <xf numFmtId="0" fontId="1" fillId="4" borderId="9" xfId="0" applyFont="1" applyFill="1" applyBorder="1" applyAlignment="1"/>
    <xf numFmtId="0" fontId="1" fillId="4" borderId="8" xfId="0" applyFont="1" applyFill="1" applyBorder="1" applyAlignment="1"/>
    <xf numFmtId="0" fontId="0" fillId="4" borderId="6" xfId="0" applyFont="1" applyFill="1" applyBorder="1" applyAlignment="1"/>
    <xf numFmtId="0" fontId="0" fillId="4" borderId="9" xfId="0" applyFont="1" applyFill="1" applyBorder="1" applyAlignment="1"/>
    <xf numFmtId="0" fontId="0" fillId="4" borderId="8" xfId="0" applyFont="1" applyFill="1" applyBorder="1" applyAlignment="1"/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left"/>
    </xf>
    <xf numFmtId="0" fontId="1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left"/>
    </xf>
    <xf numFmtId="0" fontId="1" fillId="0" borderId="7" xfId="0" applyFont="1" applyBorder="1" applyAlignment="1">
      <alignment horizontal="left" vertical="center"/>
    </xf>
    <xf numFmtId="21" fontId="0" fillId="0" borderId="14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14" fontId="0" fillId="3" borderId="15" xfId="0" applyNumberFormat="1" applyFont="1" applyFill="1" applyBorder="1" applyAlignment="1">
      <alignment horizontal="center" vertical="center"/>
    </xf>
    <xf numFmtId="14" fontId="0" fillId="2" borderId="15" xfId="0" applyNumberFormat="1" applyFont="1" applyFill="1" applyBorder="1" applyAlignment="1">
      <alignment horizontal="center" vertical="center"/>
    </xf>
    <xf numFmtId="14" fontId="0" fillId="4" borderId="15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3" xfId="0" applyFont="1" applyBorder="1" applyAlignment="1"/>
    <xf numFmtId="0" fontId="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5" fillId="7" borderId="0" xfId="0" applyFont="1" applyFill="1" applyAlignment="1"/>
    <xf numFmtId="0" fontId="5" fillId="7" borderId="22" xfId="0" applyFont="1" applyFill="1" applyBorder="1" applyAlignment="1">
      <alignment horizontal="center"/>
    </xf>
    <xf numFmtId="0" fontId="5" fillId="7" borderId="25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28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3" xfId="0" applyFont="1" applyFill="1" applyBorder="1"/>
    <xf numFmtId="0" fontId="5" fillId="7" borderId="4" xfId="0" applyFont="1" applyFill="1" applyBorder="1"/>
    <xf numFmtId="0" fontId="5" fillId="7" borderId="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left"/>
    </xf>
    <xf numFmtId="0" fontId="5" fillId="7" borderId="15" xfId="0" applyFont="1" applyFill="1" applyBorder="1"/>
    <xf numFmtId="0" fontId="5" fillId="7" borderId="5" xfId="0" applyFont="1" applyFill="1" applyBorder="1"/>
    <xf numFmtId="0" fontId="5" fillId="7" borderId="15" xfId="0" applyFont="1" applyFill="1" applyBorder="1" applyAlignment="1"/>
    <xf numFmtId="0" fontId="5" fillId="7" borderId="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14" xfId="0" applyFont="1" applyFill="1" applyBorder="1" applyAlignment="1"/>
    <xf numFmtId="0" fontId="0" fillId="0" borderId="0" xfId="0" applyFont="1" applyFill="1" applyAlignment="1"/>
    <xf numFmtId="0" fontId="0" fillId="0" borderId="23" xfId="0" applyFont="1" applyFill="1" applyBorder="1" applyAlignment="1"/>
    <xf numFmtId="0" fontId="0" fillId="0" borderId="12" xfId="0" applyFont="1" applyFill="1" applyBorder="1" applyAlignment="1"/>
    <xf numFmtId="0" fontId="1" fillId="0" borderId="15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21" fontId="0" fillId="0" borderId="5" xfId="0" applyNumberFormat="1" applyFont="1" applyFill="1" applyBorder="1" applyAlignment="1">
      <alignment horizontal="center"/>
    </xf>
    <xf numFmtId="0" fontId="0" fillId="0" borderId="13" xfId="0" applyFont="1" applyFill="1" applyBorder="1" applyAlignment="1"/>
    <xf numFmtId="0" fontId="0" fillId="0" borderId="14" xfId="0" applyFill="1" applyBorder="1" applyAlignment="1">
      <alignment horizontal="center"/>
    </xf>
    <xf numFmtId="21" fontId="7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5" xfId="0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164" fontId="0" fillId="0" borderId="15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7" fillId="0" borderId="0" xfId="0" applyFont="1" applyFill="1" applyAlignment="1"/>
    <xf numFmtId="0" fontId="0" fillId="0" borderId="3" xfId="0" applyFont="1" applyFill="1" applyBorder="1" applyAlignment="1">
      <alignment horizontal="center"/>
    </xf>
    <xf numFmtId="0" fontId="0" fillId="0" borderId="6" xfId="0" applyFont="1" applyBorder="1" applyAlignment="1"/>
    <xf numFmtId="0" fontId="0" fillId="0" borderId="8" xfId="0" applyFont="1" applyBorder="1" applyAlignment="1"/>
    <xf numFmtId="0" fontId="7" fillId="0" borderId="3" xfId="0" applyFont="1" applyBorder="1" applyAlignment="1">
      <alignment horizontal="center" vertical="center"/>
    </xf>
    <xf numFmtId="0" fontId="0" fillId="0" borderId="7" xfId="0" applyFont="1" applyBorder="1" applyAlignment="1"/>
    <xf numFmtId="0" fontId="7" fillId="0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15" xfId="0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/>
    <xf numFmtId="20" fontId="0" fillId="3" borderId="0" xfId="0" applyNumberFormat="1" applyFont="1" applyFill="1" applyAlignment="1">
      <alignment horizontal="center" vertical="center"/>
    </xf>
    <xf numFmtId="14" fontId="7" fillId="3" borderId="15" xfId="0" applyNumberFormat="1" applyFont="1" applyFill="1" applyBorder="1" applyAlignment="1">
      <alignment horizontal="center" vertical="center"/>
    </xf>
    <xf numFmtId="20" fontId="7" fillId="3" borderId="0" xfId="0" applyNumberFormat="1" applyFont="1" applyFill="1" applyAlignment="1">
      <alignment horizontal="center" vertical="center"/>
    </xf>
    <xf numFmtId="0" fontId="7" fillId="3" borderId="15" xfId="0" applyFont="1" applyFill="1" applyBorder="1" applyAlignment="1"/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20" fontId="0" fillId="2" borderId="0" xfId="0" applyNumberFormat="1" applyFont="1" applyFill="1" applyAlignment="1">
      <alignment horizontal="center" vertical="center"/>
    </xf>
    <xf numFmtId="0" fontId="0" fillId="2" borderId="15" xfId="0" applyFont="1" applyFill="1" applyBorder="1" applyAlignment="1"/>
    <xf numFmtId="0" fontId="1" fillId="4" borderId="15" xfId="0" applyFont="1" applyFill="1" applyBorder="1" applyAlignment="1">
      <alignment horizontal="center" vertical="center"/>
    </xf>
    <xf numFmtId="0" fontId="1" fillId="4" borderId="15" xfId="0" applyFont="1" applyFill="1" applyBorder="1" applyAlignment="1"/>
    <xf numFmtId="20" fontId="0" fillId="4" borderId="0" xfId="0" applyNumberFormat="1" applyFont="1" applyFill="1" applyAlignment="1">
      <alignment horizontal="center" vertical="center"/>
    </xf>
    <xf numFmtId="20" fontId="0" fillId="4" borderId="0" xfId="0" applyNumberFormat="1" applyFont="1" applyFill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7" xfId="0" applyFont="1" applyFill="1" applyBorder="1" applyAlignment="1"/>
    <xf numFmtId="14" fontId="0" fillId="4" borderId="7" xfId="0" applyNumberFormat="1" applyFont="1" applyFill="1" applyBorder="1" applyAlignment="1">
      <alignment horizontal="center" vertical="center"/>
    </xf>
    <xf numFmtId="20" fontId="0" fillId="4" borderId="7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15" xfId="0" applyFont="1" applyFill="1" applyBorder="1" applyAlignment="1">
      <alignment horizontal="center"/>
    </xf>
    <xf numFmtId="164" fontId="0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5" fontId="0" fillId="5" borderId="0" xfId="0" applyNumberForma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5" borderId="0" xfId="0" applyFill="1"/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11" fillId="0" borderId="3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/>
    <xf numFmtId="0" fontId="1" fillId="0" borderId="8" xfId="0" applyFont="1" applyBorder="1" applyAlignment="1">
      <alignment horizontal="center"/>
    </xf>
    <xf numFmtId="0" fontId="14" fillId="7" borderId="3" xfId="0" applyFont="1" applyFill="1" applyBorder="1"/>
    <xf numFmtId="0" fontId="14" fillId="7" borderId="15" xfId="0" applyFont="1" applyFill="1" applyBorder="1" applyAlignment="1"/>
    <xf numFmtId="0" fontId="10" fillId="0" borderId="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0" fillId="0" borderId="0" xfId="0" applyFont="1" applyAlignment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10" xfId="0" applyNumberFormat="1" applyBorder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6" fillId="5" borderId="0" xfId="0" applyFont="1" applyFill="1" applyAlignment="1">
      <alignment horizontal="center" vertical="center"/>
    </xf>
    <xf numFmtId="0" fontId="15" fillId="0" borderId="0" xfId="0" applyFont="1" applyAlignment="1"/>
    <xf numFmtId="0" fontId="1" fillId="0" borderId="0" xfId="0" applyFont="1" applyFill="1" applyAlignment="1"/>
    <xf numFmtId="2" fontId="0" fillId="0" borderId="0" xfId="0" applyNumberFormat="1" applyFont="1" applyAlignment="1"/>
    <xf numFmtId="0" fontId="5" fillId="7" borderId="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Metadados_Masto!$AF$47:$AF$56</c:f>
              <c:strCache>
                <c:ptCount val="10"/>
                <c:pt idx="0">
                  <c:v>Callithrichidae</c:v>
                </c:pt>
                <c:pt idx="1">
                  <c:v>Cebidae</c:v>
                </c:pt>
                <c:pt idx="2">
                  <c:v>Canidae</c:v>
                </c:pt>
                <c:pt idx="3">
                  <c:v>Myrmecophagidae</c:v>
                </c:pt>
                <c:pt idx="4">
                  <c:v>Dasypodidae</c:v>
                </c:pt>
                <c:pt idx="5">
                  <c:v>Didelphidae</c:v>
                </c:pt>
                <c:pt idx="6">
                  <c:v>Cuniculidae</c:v>
                </c:pt>
                <c:pt idx="7">
                  <c:v>Dasyproctidae</c:v>
                </c:pt>
                <c:pt idx="8">
                  <c:v>Sciuridae</c:v>
                </c:pt>
                <c:pt idx="9">
                  <c:v>Cicretidae*</c:v>
                </c:pt>
              </c:strCache>
            </c:strRef>
          </c:cat>
          <c:val>
            <c:numRef>
              <c:f>Metadados_Masto!$AG$47:$AG$56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D-4284-B06E-6F721902D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25498239"/>
        <c:axId val="1025498655"/>
      </c:barChart>
      <c:catAx>
        <c:axId val="10254982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Famílas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5498655"/>
        <c:crosses val="autoZero"/>
        <c:auto val="1"/>
        <c:lblAlgn val="ctr"/>
        <c:lblOffset val="100"/>
        <c:noMultiLvlLbl val="0"/>
      </c:catAx>
      <c:valAx>
        <c:axId val="1025498655"/>
        <c:scaling>
          <c:orientation val="minMax"/>
          <c:max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N° de espécies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5498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Metadados_Masto!$AC$5:$AC$10</c:f>
              <c:strCache>
                <c:ptCount val="6"/>
                <c:pt idx="0">
                  <c:v>Primates</c:v>
                </c:pt>
                <c:pt idx="1">
                  <c:v>Didelphimorphia</c:v>
                </c:pt>
                <c:pt idx="2">
                  <c:v>Rodentia</c:v>
                </c:pt>
                <c:pt idx="3">
                  <c:v>Carnivora</c:v>
                </c:pt>
                <c:pt idx="4">
                  <c:v>Cingulata</c:v>
                </c:pt>
                <c:pt idx="5">
                  <c:v>Pilosa</c:v>
                </c:pt>
              </c:strCache>
            </c:strRef>
          </c:cat>
          <c:val>
            <c:numRef>
              <c:f>Metadados_Masto!$AD$5:$AD$10</c:f>
              <c:numCache>
                <c:formatCode>General</c:formatCode>
                <c:ptCount val="6"/>
                <c:pt idx="0">
                  <c:v>121</c:v>
                </c:pt>
                <c:pt idx="1">
                  <c:v>53</c:v>
                </c:pt>
                <c:pt idx="2">
                  <c:v>70</c:v>
                </c:pt>
                <c:pt idx="3">
                  <c:v>7</c:v>
                </c:pt>
                <c:pt idx="4">
                  <c:v>9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D-4E21-B8A0-95926407C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095215"/>
        <c:axId val="1033095631"/>
      </c:barChart>
      <c:catAx>
        <c:axId val="1033095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Ordens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33095631"/>
        <c:crosses val="autoZero"/>
        <c:auto val="1"/>
        <c:lblAlgn val="ctr"/>
        <c:lblOffset val="100"/>
        <c:noMultiLvlLbl val="0"/>
      </c:catAx>
      <c:valAx>
        <c:axId val="1033095631"/>
        <c:scaling>
          <c:orientation val="minMax"/>
          <c:max val="1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N° de registros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330952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strRef>
              <c:f>Metadados_Masto!$AF$44:$AK$44</c:f>
              <c:strCache>
                <c:ptCount val="6"/>
                <c:pt idx="0">
                  <c:v>Primates</c:v>
                </c:pt>
                <c:pt idx="1">
                  <c:v>Carnivora</c:v>
                </c:pt>
                <c:pt idx="2">
                  <c:v>Pilosa</c:v>
                </c:pt>
                <c:pt idx="3">
                  <c:v>Cingulata</c:v>
                </c:pt>
                <c:pt idx="4">
                  <c:v>Didelphimorphia</c:v>
                </c:pt>
                <c:pt idx="5">
                  <c:v>Rodentia</c:v>
                </c:pt>
              </c:strCache>
            </c:strRef>
          </c:cat>
          <c:val>
            <c:numRef>
              <c:f>Metadados_Masto!$AF$45:$AK$45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D-4C56-A246-614C58A61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6291759"/>
        <c:axId val="1066292175"/>
      </c:barChart>
      <c:catAx>
        <c:axId val="10662917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Ordens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66292175"/>
        <c:crosses val="autoZero"/>
        <c:auto val="1"/>
        <c:lblAlgn val="ctr"/>
        <c:lblOffset val="100"/>
        <c:noMultiLvlLbl val="0"/>
      </c:catAx>
      <c:valAx>
        <c:axId val="10662921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N° de espécies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6629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Analises1!$C$14:$C$277</c:f>
              <c:numCache>
                <c:formatCode>General</c:formatCode>
                <c:ptCount val="26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</c:numCache>
            </c:numRef>
          </c:xVal>
          <c:yVal>
            <c:numRef>
              <c:f>Analises1!$D$14:$D$277</c:f>
              <c:numCache>
                <c:formatCode>General</c:formatCode>
                <c:ptCount val="264"/>
                <c:pt idx="0">
                  <c:v>1</c:v>
                </c:pt>
                <c:pt idx="1">
                  <c:v>1.78261</c:v>
                </c:pt>
                <c:pt idx="2">
                  <c:v>2.4174600000000002</c:v>
                </c:pt>
                <c:pt idx="3">
                  <c:v>2.9493399999999999</c:v>
                </c:pt>
                <c:pt idx="4">
                  <c:v>3.4073899999999999</c:v>
                </c:pt>
                <c:pt idx="5">
                  <c:v>3.81087</c:v>
                </c:pt>
                <c:pt idx="6">
                  <c:v>4.1727499999999997</c:v>
                </c:pt>
                <c:pt idx="7">
                  <c:v>4.5019499999999999</c:v>
                </c:pt>
                <c:pt idx="8">
                  <c:v>4.8047800000000001</c:v>
                </c:pt>
                <c:pt idx="9">
                  <c:v>5.0857999999999999</c:v>
                </c:pt>
                <c:pt idx="10">
                  <c:v>5.34842</c:v>
                </c:pt>
                <c:pt idx="11">
                  <c:v>5.5952400000000004</c:v>
                </c:pt>
                <c:pt idx="12">
                  <c:v>5.8282800000000003</c:v>
                </c:pt>
                <c:pt idx="13">
                  <c:v>6.0491700000000002</c:v>
                </c:pt>
                <c:pt idx="14">
                  <c:v>6.2592400000000001</c:v>
                </c:pt>
                <c:pt idx="15">
                  <c:v>6.4595799999999999</c:v>
                </c:pt>
                <c:pt idx="16">
                  <c:v>6.6511100000000001</c:v>
                </c:pt>
                <c:pt idx="17">
                  <c:v>6.8346099999999996</c:v>
                </c:pt>
                <c:pt idx="18">
                  <c:v>7.0107299999999997</c:v>
                </c:pt>
                <c:pt idx="19">
                  <c:v>7.1800600000000001</c:v>
                </c:pt>
                <c:pt idx="20">
                  <c:v>7.3430900000000001</c:v>
                </c:pt>
                <c:pt idx="21">
                  <c:v>7.5002700000000004</c:v>
                </c:pt>
                <c:pt idx="22">
                  <c:v>7.6519599999999999</c:v>
                </c:pt>
                <c:pt idx="23">
                  <c:v>7.7985300000000004</c:v>
                </c:pt>
                <c:pt idx="24">
                  <c:v>7.9402600000000003</c:v>
                </c:pt>
                <c:pt idx="25">
                  <c:v>8.0774299999999997</c:v>
                </c:pt>
                <c:pt idx="26">
                  <c:v>8.2102900000000005</c:v>
                </c:pt>
                <c:pt idx="27">
                  <c:v>8.3390599999999999</c:v>
                </c:pt>
                <c:pt idx="28">
                  <c:v>8.4639399999999991</c:v>
                </c:pt>
                <c:pt idx="29">
                  <c:v>8.5851100000000002</c:v>
                </c:pt>
                <c:pt idx="30">
                  <c:v>8.70275</c:v>
                </c:pt>
                <c:pt idx="31">
                  <c:v>8.8170099999999998</c:v>
                </c:pt>
                <c:pt idx="32">
                  <c:v>8.9280299999999997</c:v>
                </c:pt>
                <c:pt idx="33">
                  <c:v>9.0359599999999993</c:v>
                </c:pt>
                <c:pt idx="34">
                  <c:v>9.1409099999999999</c:v>
                </c:pt>
                <c:pt idx="35">
                  <c:v>9.2430000000000003</c:v>
                </c:pt>
                <c:pt idx="36">
                  <c:v>9.3423400000000001</c:v>
                </c:pt>
                <c:pt idx="37">
                  <c:v>9.4390400000000003</c:v>
                </c:pt>
                <c:pt idx="38">
                  <c:v>9.5332000000000008</c:v>
                </c:pt>
                <c:pt idx="39">
                  <c:v>9.6249000000000002</c:v>
                </c:pt>
                <c:pt idx="40">
                  <c:v>9.7142300000000006</c:v>
                </c:pt>
                <c:pt idx="41">
                  <c:v>9.8012899999999998</c:v>
                </c:pt>
                <c:pt idx="42">
                  <c:v>9.8861399999999993</c:v>
                </c:pt>
                <c:pt idx="43">
                  <c:v>9.9688599999999994</c:v>
                </c:pt>
                <c:pt idx="44">
                  <c:v>10.0495</c:v>
                </c:pt>
                <c:pt idx="45">
                  <c:v>10.1282</c:v>
                </c:pt>
                <c:pt idx="46">
                  <c:v>10.205</c:v>
                </c:pt>
                <c:pt idx="47">
                  <c:v>10.2799</c:v>
                </c:pt>
                <c:pt idx="48">
                  <c:v>10.353</c:v>
                </c:pt>
                <c:pt idx="49">
                  <c:v>10.4244</c:v>
                </c:pt>
                <c:pt idx="50">
                  <c:v>10.4941</c:v>
                </c:pt>
                <c:pt idx="51">
                  <c:v>10.562099999999999</c:v>
                </c:pt>
                <c:pt idx="52">
                  <c:v>10.6286</c:v>
                </c:pt>
                <c:pt idx="53">
                  <c:v>10.6936</c:v>
                </c:pt>
                <c:pt idx="54">
                  <c:v>10.757</c:v>
                </c:pt>
                <c:pt idx="55">
                  <c:v>10.819100000000001</c:v>
                </c:pt>
                <c:pt idx="56">
                  <c:v>10.8797</c:v>
                </c:pt>
                <c:pt idx="57">
                  <c:v>10.9391</c:v>
                </c:pt>
                <c:pt idx="58">
                  <c:v>10.9971</c:v>
                </c:pt>
                <c:pt idx="59">
                  <c:v>11.053800000000001</c:v>
                </c:pt>
                <c:pt idx="60">
                  <c:v>11.109299999999999</c:v>
                </c:pt>
                <c:pt idx="61">
                  <c:v>11.1637</c:v>
                </c:pt>
                <c:pt idx="62">
                  <c:v>11.216900000000001</c:v>
                </c:pt>
                <c:pt idx="63">
                  <c:v>11.2689</c:v>
                </c:pt>
                <c:pt idx="64">
                  <c:v>11.319900000000001</c:v>
                </c:pt>
                <c:pt idx="65">
                  <c:v>11.3698</c:v>
                </c:pt>
                <c:pt idx="66">
                  <c:v>11.418799999999999</c:v>
                </c:pt>
                <c:pt idx="67">
                  <c:v>11.466699999999999</c:v>
                </c:pt>
                <c:pt idx="68">
                  <c:v>11.5137</c:v>
                </c:pt>
                <c:pt idx="69">
                  <c:v>11.559699999999999</c:v>
                </c:pt>
                <c:pt idx="70">
                  <c:v>11.604799999999999</c:v>
                </c:pt>
                <c:pt idx="71">
                  <c:v>11.649100000000001</c:v>
                </c:pt>
                <c:pt idx="72">
                  <c:v>11.692500000000001</c:v>
                </c:pt>
                <c:pt idx="73">
                  <c:v>11.735099999999999</c:v>
                </c:pt>
                <c:pt idx="74">
                  <c:v>11.776899999999999</c:v>
                </c:pt>
                <c:pt idx="75">
                  <c:v>11.8179</c:v>
                </c:pt>
                <c:pt idx="76">
                  <c:v>11.8582</c:v>
                </c:pt>
                <c:pt idx="77">
                  <c:v>11.8977</c:v>
                </c:pt>
                <c:pt idx="78">
                  <c:v>11.936500000000001</c:v>
                </c:pt>
                <c:pt idx="79">
                  <c:v>11.9747</c:v>
                </c:pt>
                <c:pt idx="80">
                  <c:v>12.0121</c:v>
                </c:pt>
                <c:pt idx="81">
                  <c:v>12.048999999999999</c:v>
                </c:pt>
                <c:pt idx="82">
                  <c:v>12.085100000000001</c:v>
                </c:pt>
                <c:pt idx="83">
                  <c:v>12.120699999999999</c:v>
                </c:pt>
                <c:pt idx="84">
                  <c:v>12.1557</c:v>
                </c:pt>
                <c:pt idx="85">
                  <c:v>12.190099999999999</c:v>
                </c:pt>
                <c:pt idx="86">
                  <c:v>12.2239</c:v>
                </c:pt>
                <c:pt idx="87">
                  <c:v>12.257199999999999</c:v>
                </c:pt>
                <c:pt idx="88">
                  <c:v>12.29</c:v>
                </c:pt>
                <c:pt idx="89">
                  <c:v>12.3222</c:v>
                </c:pt>
                <c:pt idx="90">
                  <c:v>12.353999999999999</c:v>
                </c:pt>
                <c:pt idx="91">
                  <c:v>12.385199999999999</c:v>
                </c:pt>
                <c:pt idx="92">
                  <c:v>12.416</c:v>
                </c:pt>
                <c:pt idx="93">
                  <c:v>12.446300000000001</c:v>
                </c:pt>
                <c:pt idx="94">
                  <c:v>12.4762</c:v>
                </c:pt>
                <c:pt idx="95">
                  <c:v>12.505699999999999</c:v>
                </c:pt>
                <c:pt idx="96">
                  <c:v>12.534700000000001</c:v>
                </c:pt>
                <c:pt idx="97">
                  <c:v>12.5633</c:v>
                </c:pt>
                <c:pt idx="98">
                  <c:v>12.5915</c:v>
                </c:pt>
                <c:pt idx="99">
                  <c:v>12.619300000000001</c:v>
                </c:pt>
                <c:pt idx="100">
                  <c:v>12.646800000000001</c:v>
                </c:pt>
                <c:pt idx="101">
                  <c:v>12.6739</c:v>
                </c:pt>
                <c:pt idx="102">
                  <c:v>12.7006</c:v>
                </c:pt>
                <c:pt idx="103">
                  <c:v>12.726900000000001</c:v>
                </c:pt>
                <c:pt idx="104">
                  <c:v>12.753</c:v>
                </c:pt>
                <c:pt idx="105">
                  <c:v>12.778700000000001</c:v>
                </c:pt>
                <c:pt idx="106">
                  <c:v>12.8041</c:v>
                </c:pt>
                <c:pt idx="107">
                  <c:v>12.8291</c:v>
                </c:pt>
                <c:pt idx="108">
                  <c:v>12.853899999999999</c:v>
                </c:pt>
                <c:pt idx="109">
                  <c:v>12.878299999999999</c:v>
                </c:pt>
                <c:pt idx="110">
                  <c:v>12.9025</c:v>
                </c:pt>
                <c:pt idx="111">
                  <c:v>12.926399999999999</c:v>
                </c:pt>
                <c:pt idx="112">
                  <c:v>12.95</c:v>
                </c:pt>
                <c:pt idx="113">
                  <c:v>12.9734</c:v>
                </c:pt>
                <c:pt idx="114">
                  <c:v>12.996499999999999</c:v>
                </c:pt>
                <c:pt idx="115">
                  <c:v>13.019299999999999</c:v>
                </c:pt>
                <c:pt idx="116">
                  <c:v>13.0419</c:v>
                </c:pt>
                <c:pt idx="117">
                  <c:v>13.0642</c:v>
                </c:pt>
                <c:pt idx="118">
                  <c:v>13.0863</c:v>
                </c:pt>
                <c:pt idx="119">
                  <c:v>13.1082</c:v>
                </c:pt>
                <c:pt idx="120">
                  <c:v>13.129799999999999</c:v>
                </c:pt>
                <c:pt idx="121">
                  <c:v>13.151300000000001</c:v>
                </c:pt>
                <c:pt idx="122">
                  <c:v>13.172499999999999</c:v>
                </c:pt>
                <c:pt idx="123">
                  <c:v>13.1935</c:v>
                </c:pt>
                <c:pt idx="124">
                  <c:v>13.2143</c:v>
                </c:pt>
                <c:pt idx="125">
                  <c:v>13.2348</c:v>
                </c:pt>
                <c:pt idx="126">
                  <c:v>13.2552</c:v>
                </c:pt>
                <c:pt idx="127">
                  <c:v>13.275399999999999</c:v>
                </c:pt>
                <c:pt idx="128">
                  <c:v>13.295400000000001</c:v>
                </c:pt>
                <c:pt idx="129">
                  <c:v>13.315300000000001</c:v>
                </c:pt>
                <c:pt idx="130">
                  <c:v>13.334899999999999</c:v>
                </c:pt>
                <c:pt idx="131">
                  <c:v>13.3544</c:v>
                </c:pt>
                <c:pt idx="132">
                  <c:v>13.373699999999999</c:v>
                </c:pt>
                <c:pt idx="133">
                  <c:v>13.392799999999999</c:v>
                </c:pt>
                <c:pt idx="134">
                  <c:v>13.411799999999999</c:v>
                </c:pt>
                <c:pt idx="135">
                  <c:v>13.4306</c:v>
                </c:pt>
                <c:pt idx="136">
                  <c:v>13.449199999999999</c:v>
                </c:pt>
                <c:pt idx="137">
                  <c:v>13.467700000000001</c:v>
                </c:pt>
                <c:pt idx="138">
                  <c:v>13.486000000000001</c:v>
                </c:pt>
                <c:pt idx="139">
                  <c:v>13.504200000000001</c:v>
                </c:pt>
                <c:pt idx="140">
                  <c:v>13.5222</c:v>
                </c:pt>
                <c:pt idx="141">
                  <c:v>13.540100000000001</c:v>
                </c:pt>
                <c:pt idx="142">
                  <c:v>13.5579</c:v>
                </c:pt>
                <c:pt idx="143">
                  <c:v>13.5755</c:v>
                </c:pt>
                <c:pt idx="144">
                  <c:v>13.5929</c:v>
                </c:pt>
                <c:pt idx="145">
                  <c:v>13.610300000000001</c:v>
                </c:pt>
                <c:pt idx="146">
                  <c:v>13.6275</c:v>
                </c:pt>
                <c:pt idx="147">
                  <c:v>13.644500000000001</c:v>
                </c:pt>
                <c:pt idx="148">
                  <c:v>13.6614</c:v>
                </c:pt>
                <c:pt idx="149">
                  <c:v>13.6782</c:v>
                </c:pt>
                <c:pt idx="150">
                  <c:v>13.694900000000001</c:v>
                </c:pt>
                <c:pt idx="151">
                  <c:v>13.711499999999999</c:v>
                </c:pt>
                <c:pt idx="152">
                  <c:v>13.7279</c:v>
                </c:pt>
                <c:pt idx="153">
                  <c:v>13.744199999999999</c:v>
                </c:pt>
                <c:pt idx="154">
                  <c:v>13.760400000000001</c:v>
                </c:pt>
                <c:pt idx="155">
                  <c:v>13.7765</c:v>
                </c:pt>
                <c:pt idx="156">
                  <c:v>13.7925</c:v>
                </c:pt>
                <c:pt idx="157">
                  <c:v>13.808299999999999</c:v>
                </c:pt>
                <c:pt idx="158">
                  <c:v>13.824</c:v>
                </c:pt>
                <c:pt idx="159">
                  <c:v>13.839700000000001</c:v>
                </c:pt>
                <c:pt idx="160">
                  <c:v>13.8552</c:v>
                </c:pt>
                <c:pt idx="161">
                  <c:v>13.8706</c:v>
                </c:pt>
                <c:pt idx="162">
                  <c:v>13.885899999999999</c:v>
                </c:pt>
                <c:pt idx="163">
                  <c:v>13.9011</c:v>
                </c:pt>
                <c:pt idx="164">
                  <c:v>13.9162</c:v>
                </c:pt>
                <c:pt idx="165">
                  <c:v>13.9312</c:v>
                </c:pt>
                <c:pt idx="166">
                  <c:v>13.946</c:v>
                </c:pt>
                <c:pt idx="167">
                  <c:v>13.960800000000001</c:v>
                </c:pt>
                <c:pt idx="168">
                  <c:v>13.9755</c:v>
                </c:pt>
                <c:pt idx="169">
                  <c:v>13.9901</c:v>
                </c:pt>
                <c:pt idx="170">
                  <c:v>14.0046</c:v>
                </c:pt>
                <c:pt idx="171">
                  <c:v>14.019</c:v>
                </c:pt>
                <c:pt idx="172">
                  <c:v>14.033200000000001</c:v>
                </c:pt>
                <c:pt idx="173">
                  <c:v>14.0474</c:v>
                </c:pt>
                <c:pt idx="174">
                  <c:v>14.061500000000001</c:v>
                </c:pt>
                <c:pt idx="175">
                  <c:v>14.0755</c:v>
                </c:pt>
                <c:pt idx="176">
                  <c:v>14.089399999999999</c:v>
                </c:pt>
                <c:pt idx="177">
                  <c:v>14.103300000000001</c:v>
                </c:pt>
                <c:pt idx="178">
                  <c:v>14.117000000000001</c:v>
                </c:pt>
                <c:pt idx="179">
                  <c:v>14.130599999999999</c:v>
                </c:pt>
                <c:pt idx="180">
                  <c:v>14.1442</c:v>
                </c:pt>
                <c:pt idx="181">
                  <c:v>14.1576</c:v>
                </c:pt>
                <c:pt idx="182">
                  <c:v>14.170999999999999</c:v>
                </c:pt>
                <c:pt idx="183">
                  <c:v>14.1843</c:v>
                </c:pt>
                <c:pt idx="184">
                  <c:v>14.1975</c:v>
                </c:pt>
                <c:pt idx="185">
                  <c:v>14.210599999999999</c:v>
                </c:pt>
                <c:pt idx="186">
                  <c:v>14.223599999999999</c:v>
                </c:pt>
                <c:pt idx="187">
                  <c:v>14.236499999999999</c:v>
                </c:pt>
                <c:pt idx="188">
                  <c:v>14.2494</c:v>
                </c:pt>
                <c:pt idx="189">
                  <c:v>14.2621</c:v>
                </c:pt>
                <c:pt idx="190">
                  <c:v>14.274800000000001</c:v>
                </c:pt>
                <c:pt idx="191">
                  <c:v>14.2874</c:v>
                </c:pt>
                <c:pt idx="192">
                  <c:v>14.299899999999999</c:v>
                </c:pt>
                <c:pt idx="193">
                  <c:v>14.3123</c:v>
                </c:pt>
                <c:pt idx="194">
                  <c:v>14.3247</c:v>
                </c:pt>
                <c:pt idx="195">
                  <c:v>14.3369</c:v>
                </c:pt>
                <c:pt idx="196">
                  <c:v>14.3491</c:v>
                </c:pt>
                <c:pt idx="197">
                  <c:v>14.3612</c:v>
                </c:pt>
                <c:pt idx="198">
                  <c:v>14.373200000000001</c:v>
                </c:pt>
                <c:pt idx="199">
                  <c:v>14.385199999999999</c:v>
                </c:pt>
                <c:pt idx="200">
                  <c:v>14.397</c:v>
                </c:pt>
                <c:pt idx="201">
                  <c:v>14.408799999999999</c:v>
                </c:pt>
                <c:pt idx="202">
                  <c:v>14.420500000000001</c:v>
                </c:pt>
                <c:pt idx="203">
                  <c:v>14.4321</c:v>
                </c:pt>
                <c:pt idx="204">
                  <c:v>14.4437</c:v>
                </c:pt>
                <c:pt idx="205">
                  <c:v>14.4552</c:v>
                </c:pt>
                <c:pt idx="206">
                  <c:v>14.4665</c:v>
                </c:pt>
                <c:pt idx="207">
                  <c:v>14.4779</c:v>
                </c:pt>
                <c:pt idx="208">
                  <c:v>14.489100000000001</c:v>
                </c:pt>
                <c:pt idx="209">
                  <c:v>14.500299999999999</c:v>
                </c:pt>
                <c:pt idx="210">
                  <c:v>14.5113</c:v>
                </c:pt>
                <c:pt idx="211">
                  <c:v>14.522399999999999</c:v>
                </c:pt>
                <c:pt idx="212">
                  <c:v>14.533300000000001</c:v>
                </c:pt>
                <c:pt idx="213">
                  <c:v>14.5442</c:v>
                </c:pt>
                <c:pt idx="214">
                  <c:v>14.5549</c:v>
                </c:pt>
                <c:pt idx="215">
                  <c:v>14.5657</c:v>
                </c:pt>
                <c:pt idx="216">
                  <c:v>14.5763</c:v>
                </c:pt>
                <c:pt idx="217">
                  <c:v>14.5869</c:v>
                </c:pt>
                <c:pt idx="218">
                  <c:v>14.5974</c:v>
                </c:pt>
                <c:pt idx="219">
                  <c:v>14.607799999999999</c:v>
                </c:pt>
                <c:pt idx="220">
                  <c:v>14.6181</c:v>
                </c:pt>
                <c:pt idx="221">
                  <c:v>14.628399999999999</c:v>
                </c:pt>
                <c:pt idx="222">
                  <c:v>14.6386</c:v>
                </c:pt>
                <c:pt idx="223">
                  <c:v>14.6488</c:v>
                </c:pt>
                <c:pt idx="224">
                  <c:v>14.658799999999999</c:v>
                </c:pt>
                <c:pt idx="225">
                  <c:v>14.668799999999999</c:v>
                </c:pt>
                <c:pt idx="226">
                  <c:v>14.678800000000001</c:v>
                </c:pt>
                <c:pt idx="227">
                  <c:v>14.688599999999999</c:v>
                </c:pt>
                <c:pt idx="228">
                  <c:v>14.698399999999999</c:v>
                </c:pt>
                <c:pt idx="229">
                  <c:v>14.7081</c:v>
                </c:pt>
                <c:pt idx="230">
                  <c:v>14.7178</c:v>
                </c:pt>
                <c:pt idx="231">
                  <c:v>14.727399999999999</c:v>
                </c:pt>
                <c:pt idx="232">
                  <c:v>14.7369</c:v>
                </c:pt>
                <c:pt idx="233">
                  <c:v>14.7463</c:v>
                </c:pt>
                <c:pt idx="234">
                  <c:v>14.755699999999999</c:v>
                </c:pt>
                <c:pt idx="235">
                  <c:v>14.765000000000001</c:v>
                </c:pt>
                <c:pt idx="236">
                  <c:v>14.7743</c:v>
                </c:pt>
                <c:pt idx="237">
                  <c:v>14.7834</c:v>
                </c:pt>
                <c:pt idx="238">
                  <c:v>14.7926</c:v>
                </c:pt>
                <c:pt idx="239">
                  <c:v>14.801600000000001</c:v>
                </c:pt>
                <c:pt idx="240">
                  <c:v>14.810600000000001</c:v>
                </c:pt>
                <c:pt idx="241">
                  <c:v>14.8195</c:v>
                </c:pt>
                <c:pt idx="242">
                  <c:v>14.8284</c:v>
                </c:pt>
                <c:pt idx="243">
                  <c:v>14.837199999999999</c:v>
                </c:pt>
                <c:pt idx="244">
                  <c:v>14.8459</c:v>
                </c:pt>
                <c:pt idx="245">
                  <c:v>14.8546</c:v>
                </c:pt>
                <c:pt idx="246">
                  <c:v>14.863200000000001</c:v>
                </c:pt>
                <c:pt idx="247">
                  <c:v>14.871700000000001</c:v>
                </c:pt>
                <c:pt idx="248">
                  <c:v>14.8802</c:v>
                </c:pt>
                <c:pt idx="249">
                  <c:v>14.8886</c:v>
                </c:pt>
                <c:pt idx="250">
                  <c:v>14.8969</c:v>
                </c:pt>
                <c:pt idx="251">
                  <c:v>14.905200000000001</c:v>
                </c:pt>
                <c:pt idx="252">
                  <c:v>14.913399999999999</c:v>
                </c:pt>
                <c:pt idx="253">
                  <c:v>14.9216</c:v>
                </c:pt>
                <c:pt idx="254">
                  <c:v>14.9297</c:v>
                </c:pt>
                <c:pt idx="255">
                  <c:v>14.937799999999999</c:v>
                </c:pt>
                <c:pt idx="256">
                  <c:v>14.9457</c:v>
                </c:pt>
                <c:pt idx="257">
                  <c:v>14.9537</c:v>
                </c:pt>
                <c:pt idx="258">
                  <c:v>14.961499999999999</c:v>
                </c:pt>
                <c:pt idx="259">
                  <c:v>14.9693</c:v>
                </c:pt>
                <c:pt idx="260">
                  <c:v>14.9771</c:v>
                </c:pt>
                <c:pt idx="261">
                  <c:v>14.9848</c:v>
                </c:pt>
                <c:pt idx="262">
                  <c:v>14.9924</c:v>
                </c:pt>
                <c:pt idx="263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36-47BC-9CA4-2D290CA35A1F}"/>
            </c:ext>
          </c:extLst>
        </c:ser>
        <c:ser>
          <c:idx val="1"/>
          <c:order val="1"/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Analises1!$C$14:$C$277</c:f>
              <c:numCache>
                <c:formatCode>General</c:formatCode>
                <c:ptCount val="26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</c:numCache>
            </c:numRef>
          </c:xVal>
          <c:yVal>
            <c:numRef>
              <c:f>Analises1!$E$14:$E$277</c:f>
              <c:numCache>
                <c:formatCode>General</c:formatCode>
                <c:ptCount val="264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36-47BC-9CA4-2D290CA3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407567"/>
        <c:axId val="1026396335"/>
      </c:scatterChart>
      <c:valAx>
        <c:axId val="1026407567"/>
        <c:scaling>
          <c:orientation val="minMax"/>
          <c:max val="27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Amostragem</a:t>
                </a:r>
                <a:r>
                  <a:rPr lang="pt-BR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 - Espécimes</a:t>
                </a:r>
                <a:endParaRPr lang="pt-BR"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6396335"/>
        <c:crosses val="autoZero"/>
        <c:crossBetween val="midCat"/>
        <c:majorUnit val="20"/>
      </c:valAx>
      <c:valAx>
        <c:axId val="102639633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libri" panose="020F0502020204030204" pitchFamily="34" charset="0"/>
                    <a:ea typeface="+mn-ea"/>
                    <a:cs typeface="Calibri" panose="020F0502020204030204" pitchFamily="34" charset="0"/>
                  </a:defRPr>
                </a:pPr>
                <a:r>
                  <a:rPr lang="pt-BR">
                    <a:solidFill>
                      <a:sysClr val="windowText" lastClr="000000"/>
                    </a:solidFill>
                    <a:latin typeface="Calibri" panose="020F0502020204030204" pitchFamily="34" charset="0"/>
                    <a:cs typeface="Calibri" panose="020F0502020204030204" pitchFamily="34" charset="0"/>
                  </a:rPr>
                  <a:t>Riqueza acumulada - S'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libri" panose="020F0502020204030204" pitchFamily="34" charset="0"/>
                  <a:ea typeface="+mn-ea"/>
                  <a:cs typeface="Calibri" panose="020F0502020204030204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pt-BR"/>
          </a:p>
        </c:txPr>
        <c:crossAx val="10264075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478971</xdr:colOff>
      <xdr:row>19</xdr:row>
      <xdr:rowOff>130629</xdr:rowOff>
    </xdr:from>
    <xdr:to>
      <xdr:col>28</xdr:col>
      <xdr:colOff>119257</xdr:colOff>
      <xdr:row>39</xdr:row>
      <xdr:rowOff>97486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EEE8FA-6765-4516-B52A-89E02F2E0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71857" y="3853543"/>
          <a:ext cx="3885714" cy="3885714"/>
        </a:xfrm>
        <a:prstGeom prst="rect">
          <a:avLst/>
        </a:prstGeom>
      </xdr:spPr>
    </xdr:pic>
    <xdr:clientData/>
  </xdr:twoCellAnchor>
  <xdr:twoCellAnchor editAs="oneCell">
    <xdr:from>
      <xdr:col>20</xdr:col>
      <xdr:colOff>544285</xdr:colOff>
      <xdr:row>39</xdr:row>
      <xdr:rowOff>97972</xdr:rowOff>
    </xdr:from>
    <xdr:to>
      <xdr:col>28</xdr:col>
      <xdr:colOff>184571</xdr:colOff>
      <xdr:row>59</xdr:row>
      <xdr:rowOff>64828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9DE3A9E-FB80-4159-84D1-891CA2795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37171" y="7739743"/>
          <a:ext cx="3885714" cy="3885714"/>
        </a:xfrm>
        <a:prstGeom prst="rect">
          <a:avLst/>
        </a:prstGeom>
      </xdr:spPr>
    </xdr:pic>
    <xdr:clientData/>
  </xdr:twoCellAnchor>
  <xdr:twoCellAnchor editAs="oneCell">
    <xdr:from>
      <xdr:col>30</xdr:col>
      <xdr:colOff>110837</xdr:colOff>
      <xdr:row>18</xdr:row>
      <xdr:rowOff>13854</xdr:rowOff>
    </xdr:from>
    <xdr:to>
      <xdr:col>36</xdr:col>
      <xdr:colOff>196094</xdr:colOff>
      <xdr:row>40</xdr:row>
      <xdr:rowOff>127606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450146-DF22-4031-9CE0-BA838FAF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993092" y="3505199"/>
          <a:ext cx="3742857" cy="4380952"/>
        </a:xfrm>
        <a:prstGeom prst="rect">
          <a:avLst/>
        </a:prstGeom>
      </xdr:spPr>
    </xdr:pic>
    <xdr:clientData/>
  </xdr:twoCellAnchor>
  <xdr:twoCellAnchor editAs="oneCell">
    <xdr:from>
      <xdr:col>35</xdr:col>
      <xdr:colOff>429491</xdr:colOff>
      <xdr:row>18</xdr:row>
      <xdr:rowOff>0</xdr:rowOff>
    </xdr:from>
    <xdr:to>
      <xdr:col>41</xdr:col>
      <xdr:colOff>514748</xdr:colOff>
      <xdr:row>40</xdr:row>
      <xdr:rowOff>113752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ABC203A-EE99-4552-A8BD-8E745C257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59746" y="3491345"/>
          <a:ext cx="3742857" cy="4380952"/>
        </a:xfrm>
        <a:prstGeom prst="rect">
          <a:avLst/>
        </a:prstGeom>
      </xdr:spPr>
    </xdr:pic>
    <xdr:clientData/>
  </xdr:twoCellAnchor>
  <xdr:twoCellAnchor>
    <xdr:from>
      <xdr:col>31</xdr:col>
      <xdr:colOff>443344</xdr:colOff>
      <xdr:row>58</xdr:row>
      <xdr:rowOff>145474</xdr:rowOff>
    </xdr:from>
    <xdr:to>
      <xdr:col>39</xdr:col>
      <xdr:colOff>138544</xdr:colOff>
      <xdr:row>72</xdr:row>
      <xdr:rowOff>173183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29C3FCE-010C-458E-8A66-3F42C7DFD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138545</xdr:colOff>
      <xdr:row>1</xdr:row>
      <xdr:rowOff>76200</xdr:rowOff>
    </xdr:from>
    <xdr:to>
      <xdr:col>39</xdr:col>
      <xdr:colOff>443345</xdr:colOff>
      <xdr:row>15</xdr:row>
      <xdr:rowOff>103909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BEB1C7B-FB12-478C-9AB5-B43A087A78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27709</xdr:colOff>
      <xdr:row>41</xdr:row>
      <xdr:rowOff>76200</xdr:rowOff>
    </xdr:from>
    <xdr:to>
      <xdr:col>19</xdr:col>
      <xdr:colOff>69273</xdr:colOff>
      <xdr:row>55</xdr:row>
      <xdr:rowOff>103909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A09EB53-F8A7-4E1A-AAD9-B1B57A7105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434340</xdr:colOff>
      <xdr:row>9</xdr:row>
      <xdr:rowOff>60960</xdr:rowOff>
    </xdr:from>
    <xdr:to>
      <xdr:col>11</xdr:col>
      <xdr:colOff>405311</xdr:colOff>
      <xdr:row>28</xdr:row>
      <xdr:rowOff>161514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C318D6-F9D3-42A3-BCAC-5EF299F31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2340" y="1569720"/>
          <a:ext cx="3628571" cy="3285714"/>
        </a:xfrm>
        <a:prstGeom prst="rect">
          <a:avLst/>
        </a:prstGeom>
      </xdr:spPr>
    </xdr:pic>
    <xdr:clientData/>
  </xdr:twoCellAnchor>
  <xdr:twoCellAnchor>
    <xdr:from>
      <xdr:col>9</xdr:col>
      <xdr:colOff>259080</xdr:colOff>
      <xdr:row>4</xdr:row>
      <xdr:rowOff>118110</xdr:rowOff>
    </xdr:from>
    <xdr:to>
      <xdr:col>16</xdr:col>
      <xdr:colOff>563880</xdr:colOff>
      <xdr:row>21</xdr:row>
      <xdr:rowOff>11430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60494C0-A884-4097-ABF1-EFE5D05F14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41"/>
  <sheetViews>
    <sheetView topLeftCell="S1" workbookViewId="0">
      <pane ySplit="1" topLeftCell="A2" activePane="bottomLeft" state="frozen"/>
      <selection pane="bottomLeft" activeCell="W9" sqref="W9"/>
    </sheetView>
  </sheetViews>
  <sheetFormatPr defaultColWidth="14.44140625" defaultRowHeight="15.75" customHeight="1" x14ac:dyDescent="0.25"/>
  <cols>
    <col min="23" max="23" width="24.6640625" bestFit="1" customWidth="1"/>
    <col min="38" max="38" width="14.44140625" style="17"/>
  </cols>
  <sheetData>
    <row r="1" spans="1:38" s="8" customFormat="1" ht="13.8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25</v>
      </c>
      <c r="I1" s="7" t="s">
        <v>8</v>
      </c>
      <c r="J1" s="7" t="s">
        <v>9</v>
      </c>
      <c r="K1" s="6" t="s">
        <v>10</v>
      </c>
      <c r="L1" s="6" t="s">
        <v>36</v>
      </c>
      <c r="M1" s="6" t="s">
        <v>97</v>
      </c>
      <c r="N1" s="6" t="s">
        <v>96</v>
      </c>
      <c r="O1" s="6" t="s">
        <v>11</v>
      </c>
      <c r="P1" s="6" t="s">
        <v>12</v>
      </c>
      <c r="Q1" s="6" t="s">
        <v>38</v>
      </c>
      <c r="R1" s="6" t="s">
        <v>45</v>
      </c>
      <c r="S1" s="6" t="s">
        <v>39</v>
      </c>
      <c r="T1" s="6" t="s">
        <v>13</v>
      </c>
      <c r="U1" s="6" t="s">
        <v>40</v>
      </c>
      <c r="V1" s="6" t="s">
        <v>42</v>
      </c>
      <c r="W1" s="6" t="s">
        <v>44</v>
      </c>
      <c r="X1" s="6" t="s">
        <v>47</v>
      </c>
      <c r="Y1" s="6" t="s">
        <v>48</v>
      </c>
      <c r="Z1" s="6" t="s">
        <v>49</v>
      </c>
      <c r="AA1" s="6" t="s">
        <v>50</v>
      </c>
      <c r="AB1" s="6" t="s">
        <v>51</v>
      </c>
      <c r="AC1" s="6" t="s">
        <v>52</v>
      </c>
      <c r="AD1" s="7" t="s">
        <v>19</v>
      </c>
      <c r="AE1" s="7" t="s">
        <v>26</v>
      </c>
      <c r="AF1" s="7" t="s">
        <v>54</v>
      </c>
      <c r="AG1" s="7" t="s">
        <v>59</v>
      </c>
      <c r="AH1" s="7" t="s">
        <v>56</v>
      </c>
      <c r="AI1" s="7" t="s">
        <v>57</v>
      </c>
      <c r="AJ1" s="7" t="s">
        <v>58</v>
      </c>
      <c r="AK1" s="6" t="s">
        <v>7</v>
      </c>
      <c r="AL1" s="7" t="s">
        <v>24</v>
      </c>
    </row>
    <row r="2" spans="1:38" ht="15.75" customHeight="1" x14ac:dyDescent="0.25">
      <c r="A2" s="3" t="s">
        <v>27</v>
      </c>
      <c r="B2" s="3" t="s">
        <v>28</v>
      </c>
      <c r="C2" s="4">
        <v>44344</v>
      </c>
      <c r="D2" s="5">
        <v>0.2951388888888889</v>
      </c>
      <c r="E2" s="5">
        <v>0.3298611111111111</v>
      </c>
      <c r="F2" s="5">
        <v>0.3611111111111111</v>
      </c>
      <c r="G2" s="5">
        <v>0.39999999999999997</v>
      </c>
      <c r="H2" s="2">
        <v>414</v>
      </c>
      <c r="I2" s="3" t="s">
        <v>34</v>
      </c>
      <c r="J2" s="3" t="s">
        <v>35</v>
      </c>
      <c r="K2" s="5">
        <v>0.34513888888888888</v>
      </c>
      <c r="L2" s="2">
        <v>62</v>
      </c>
      <c r="M2" s="3" t="s">
        <v>37</v>
      </c>
      <c r="N2" s="3" t="s">
        <v>98</v>
      </c>
      <c r="O2" s="2">
        <v>3</v>
      </c>
      <c r="P2" s="2">
        <v>3</v>
      </c>
      <c r="Q2" s="2">
        <v>15</v>
      </c>
      <c r="R2" s="1" t="s">
        <v>46</v>
      </c>
      <c r="S2" s="2">
        <v>22</v>
      </c>
      <c r="T2" s="2">
        <v>0</v>
      </c>
      <c r="U2" s="3" t="s">
        <v>41</v>
      </c>
      <c r="V2" s="3" t="s">
        <v>43</v>
      </c>
      <c r="W2" s="3" t="s">
        <v>14</v>
      </c>
      <c r="X2" s="3" t="s">
        <v>15</v>
      </c>
      <c r="Y2" s="2">
        <v>5</v>
      </c>
      <c r="Z2" s="3" t="s">
        <v>16</v>
      </c>
      <c r="AA2" s="3" t="s">
        <v>17</v>
      </c>
      <c r="AB2" s="3" t="s">
        <v>18</v>
      </c>
      <c r="AC2" s="2"/>
      <c r="AD2" s="2"/>
      <c r="AE2" s="3" t="s">
        <v>53</v>
      </c>
      <c r="AF2" s="3" t="s">
        <v>64</v>
      </c>
      <c r="AG2" s="3" t="s">
        <v>92</v>
      </c>
      <c r="AH2" s="3" t="s">
        <v>21</v>
      </c>
      <c r="AI2" s="3" t="s">
        <v>22</v>
      </c>
      <c r="AJ2" s="3" t="s">
        <v>23</v>
      </c>
      <c r="AK2" s="3" t="s">
        <v>33</v>
      </c>
      <c r="AL2" s="15"/>
    </row>
    <row r="3" spans="1:38" s="25" customFormat="1" ht="15.75" customHeight="1" x14ac:dyDescent="0.25">
      <c r="A3" s="18" t="s">
        <v>27</v>
      </c>
      <c r="B3" s="18" t="s">
        <v>29</v>
      </c>
      <c r="C3" s="24">
        <v>44348</v>
      </c>
      <c r="D3" s="5">
        <v>0.3125</v>
      </c>
      <c r="E3" s="5">
        <v>0.35138888888888892</v>
      </c>
      <c r="F3" s="9">
        <v>0.39027777777777778</v>
      </c>
      <c r="G3" s="5">
        <v>0.40763888888888888</v>
      </c>
      <c r="H3" s="18">
        <v>421</v>
      </c>
      <c r="I3" s="18" t="s">
        <v>78</v>
      </c>
      <c r="J3" s="18" t="s">
        <v>79</v>
      </c>
      <c r="K3" s="26">
        <v>0.3125</v>
      </c>
      <c r="L3" s="18">
        <v>66</v>
      </c>
      <c r="M3" s="18" t="s">
        <v>77</v>
      </c>
      <c r="N3" s="18" t="s">
        <v>101</v>
      </c>
      <c r="O3" s="18">
        <v>1</v>
      </c>
      <c r="P3" s="18"/>
      <c r="Q3" s="18"/>
      <c r="R3" s="18" t="s">
        <v>69</v>
      </c>
      <c r="S3" s="18"/>
      <c r="T3" s="18"/>
      <c r="U3" s="18"/>
      <c r="V3" s="18"/>
      <c r="W3" s="18" t="s">
        <v>378</v>
      </c>
      <c r="X3" s="18" t="s">
        <v>15</v>
      </c>
      <c r="Y3" s="18"/>
      <c r="Z3" s="18"/>
      <c r="AA3" s="18"/>
      <c r="AB3" s="18" t="s">
        <v>149</v>
      </c>
      <c r="AC3" s="18"/>
      <c r="AD3" s="18"/>
      <c r="AE3" s="18" t="s">
        <v>53</v>
      </c>
      <c r="AF3" s="18" t="s">
        <v>55</v>
      </c>
      <c r="AG3" s="18" t="s">
        <v>92</v>
      </c>
      <c r="AH3" s="18" t="s">
        <v>84</v>
      </c>
      <c r="AI3" s="18" t="s">
        <v>22</v>
      </c>
      <c r="AJ3" s="18" t="s">
        <v>23</v>
      </c>
      <c r="AK3" s="18"/>
      <c r="AL3" s="27"/>
    </row>
    <row r="4" spans="1:38" ht="15.75" customHeight="1" x14ac:dyDescent="0.25">
      <c r="A4" s="3" t="s">
        <v>27</v>
      </c>
      <c r="B4" s="3" t="s">
        <v>29</v>
      </c>
      <c r="C4" s="4">
        <v>44345</v>
      </c>
      <c r="H4" s="2">
        <v>415</v>
      </c>
      <c r="I4" s="3" t="s">
        <v>60</v>
      </c>
      <c r="J4" s="3" t="s">
        <v>61</v>
      </c>
      <c r="K4" s="5">
        <v>0.33680555555555558</v>
      </c>
      <c r="L4" s="2">
        <v>72</v>
      </c>
      <c r="M4" s="3" t="s">
        <v>62</v>
      </c>
      <c r="N4" s="3" t="s">
        <v>99</v>
      </c>
      <c r="O4" s="2">
        <v>1</v>
      </c>
      <c r="P4" s="2"/>
      <c r="Q4" s="2"/>
      <c r="R4" s="3" t="s">
        <v>46</v>
      </c>
      <c r="S4" s="2">
        <v>13</v>
      </c>
      <c r="T4" s="2">
        <v>0</v>
      </c>
      <c r="U4" s="3" t="s">
        <v>41</v>
      </c>
      <c r="V4" s="3" t="s">
        <v>63</v>
      </c>
      <c r="W4" s="3" t="s">
        <v>14</v>
      </c>
      <c r="X4" s="3" t="s">
        <v>15</v>
      </c>
      <c r="Y4" s="2">
        <v>10</v>
      </c>
      <c r="Z4" s="3" t="s">
        <v>16</v>
      </c>
      <c r="AA4" s="3" t="s">
        <v>17</v>
      </c>
      <c r="AB4" s="3" t="s">
        <v>18</v>
      </c>
      <c r="AC4" s="2"/>
      <c r="AD4" s="2"/>
      <c r="AE4" s="3" t="s">
        <v>53</v>
      </c>
      <c r="AF4" s="3" t="s">
        <v>64</v>
      </c>
      <c r="AG4" s="3" t="s">
        <v>92</v>
      </c>
      <c r="AH4" s="3" t="s">
        <v>20</v>
      </c>
      <c r="AI4" s="3" t="s">
        <v>22</v>
      </c>
      <c r="AJ4" s="3" t="s">
        <v>23</v>
      </c>
      <c r="AK4" s="2"/>
      <c r="AL4" s="14" t="s">
        <v>65</v>
      </c>
    </row>
    <row r="5" spans="1:38" s="12" customFormat="1" ht="15.75" customHeight="1" x14ac:dyDescent="0.25">
      <c r="A5" s="10" t="s">
        <v>27</v>
      </c>
      <c r="B5" s="10" t="s">
        <v>32</v>
      </c>
      <c r="C5" s="11">
        <v>44345</v>
      </c>
      <c r="E5" s="10"/>
      <c r="F5" s="10"/>
      <c r="G5" s="10"/>
      <c r="H5" s="10">
        <v>416</v>
      </c>
      <c r="I5" s="10" t="s">
        <v>66</v>
      </c>
      <c r="J5" s="10" t="s">
        <v>67</v>
      </c>
      <c r="K5" s="13">
        <v>0.3756944444444445</v>
      </c>
      <c r="L5" s="10">
        <v>61</v>
      </c>
      <c r="M5" s="10" t="s">
        <v>68</v>
      </c>
      <c r="N5" s="10" t="s">
        <v>100</v>
      </c>
      <c r="O5" s="10">
        <v>9</v>
      </c>
      <c r="P5" s="10">
        <v>15</v>
      </c>
      <c r="Q5" s="10">
        <v>20</v>
      </c>
      <c r="R5" s="10" t="s">
        <v>69</v>
      </c>
      <c r="S5" s="10">
        <v>8</v>
      </c>
      <c r="T5" s="10">
        <v>5</v>
      </c>
      <c r="U5" s="10" t="s">
        <v>41</v>
      </c>
      <c r="V5" s="10" t="s">
        <v>70</v>
      </c>
      <c r="W5" s="10" t="s">
        <v>14</v>
      </c>
      <c r="X5" s="10" t="s">
        <v>15</v>
      </c>
      <c r="Y5" s="10">
        <v>8</v>
      </c>
      <c r="Z5" s="10" t="s">
        <v>16</v>
      </c>
      <c r="AA5" s="10" t="s">
        <v>17</v>
      </c>
      <c r="AB5" s="10" t="s">
        <v>18</v>
      </c>
      <c r="AC5" s="10"/>
      <c r="AD5" s="10"/>
      <c r="AE5" s="10" t="s">
        <v>53</v>
      </c>
      <c r="AF5" s="10" t="s">
        <v>55</v>
      </c>
      <c r="AG5" s="10" t="s">
        <v>89</v>
      </c>
      <c r="AH5" s="10" t="s">
        <v>84</v>
      </c>
      <c r="AI5" s="10" t="s">
        <v>22</v>
      </c>
      <c r="AJ5" s="10" t="s">
        <v>23</v>
      </c>
      <c r="AK5" s="10"/>
      <c r="AL5" s="16"/>
    </row>
    <row r="6" spans="1:38" ht="15.75" customHeight="1" x14ac:dyDescent="0.25">
      <c r="A6" s="3" t="s">
        <v>27</v>
      </c>
      <c r="B6" s="3" t="s">
        <v>29</v>
      </c>
      <c r="C6" s="4">
        <v>44345</v>
      </c>
      <c r="D6" s="4"/>
      <c r="E6" s="2"/>
      <c r="F6" s="2"/>
      <c r="G6" s="2"/>
      <c r="H6" s="2">
        <v>417</v>
      </c>
      <c r="I6" s="3" t="s">
        <v>71</v>
      </c>
      <c r="J6" s="3" t="s">
        <v>72</v>
      </c>
      <c r="K6" s="5">
        <v>0.39930555555555558</v>
      </c>
      <c r="L6" s="2">
        <v>70</v>
      </c>
      <c r="M6" s="3" t="s">
        <v>68</v>
      </c>
      <c r="N6" s="18" t="s">
        <v>100</v>
      </c>
      <c r="O6" s="2">
        <v>14</v>
      </c>
      <c r="P6" s="2">
        <v>20</v>
      </c>
      <c r="Q6" s="2">
        <v>30</v>
      </c>
      <c r="R6" s="3" t="s">
        <v>69</v>
      </c>
      <c r="S6" s="2">
        <v>6</v>
      </c>
      <c r="T6" s="2">
        <v>18.5</v>
      </c>
      <c r="U6" s="3" t="s">
        <v>41</v>
      </c>
      <c r="V6" s="3" t="s">
        <v>73</v>
      </c>
      <c r="W6" s="3" t="s">
        <v>74</v>
      </c>
      <c r="X6" s="3" t="s">
        <v>15</v>
      </c>
      <c r="Y6" s="2">
        <v>9</v>
      </c>
      <c r="Z6" s="3" t="s">
        <v>16</v>
      </c>
      <c r="AA6" s="3" t="s">
        <v>17</v>
      </c>
      <c r="AB6" s="3" t="s">
        <v>18</v>
      </c>
      <c r="AC6" s="2"/>
      <c r="AD6" s="2"/>
      <c r="AE6" s="3" t="s">
        <v>53</v>
      </c>
      <c r="AF6" s="3" t="s">
        <v>64</v>
      </c>
      <c r="AG6" s="3" t="s">
        <v>89</v>
      </c>
      <c r="AH6" s="3" t="s">
        <v>84</v>
      </c>
      <c r="AI6" s="3" t="s">
        <v>22</v>
      </c>
      <c r="AJ6" s="3" t="s">
        <v>23</v>
      </c>
      <c r="AK6" s="2"/>
      <c r="AL6" s="15"/>
    </row>
    <row r="7" spans="1:38" ht="15.75" customHeight="1" x14ac:dyDescent="0.25">
      <c r="A7" s="3" t="s">
        <v>27</v>
      </c>
      <c r="B7" s="3" t="s">
        <v>30</v>
      </c>
      <c r="C7" s="4">
        <v>44346</v>
      </c>
      <c r="D7" s="5">
        <v>0.3034722222222222</v>
      </c>
      <c r="E7" s="5">
        <v>0.33888888888888885</v>
      </c>
      <c r="F7" s="5">
        <v>0.3659722222222222</v>
      </c>
      <c r="G7" s="5">
        <v>0.39583333333333331</v>
      </c>
      <c r="H7" s="2">
        <v>418</v>
      </c>
      <c r="I7" s="3" t="s">
        <v>75</v>
      </c>
      <c r="J7" s="3" t="s">
        <v>76</v>
      </c>
      <c r="K7" s="5">
        <v>0.31736111111111115</v>
      </c>
      <c r="L7" s="2">
        <v>48</v>
      </c>
      <c r="M7" s="3" t="s">
        <v>77</v>
      </c>
      <c r="N7" s="3" t="s">
        <v>101</v>
      </c>
      <c r="O7" s="2">
        <v>1</v>
      </c>
      <c r="P7" s="2"/>
      <c r="Q7" s="2"/>
      <c r="R7" s="3" t="s">
        <v>69</v>
      </c>
      <c r="S7" s="2">
        <v>50</v>
      </c>
      <c r="T7" s="2">
        <v>0</v>
      </c>
      <c r="U7" s="3" t="s">
        <v>41</v>
      </c>
      <c r="V7" s="2"/>
      <c r="W7" s="3" t="s">
        <v>378</v>
      </c>
      <c r="X7" s="2"/>
      <c r="Y7" s="2"/>
      <c r="Z7" s="3" t="s">
        <v>17</v>
      </c>
      <c r="AA7" s="3" t="s">
        <v>17</v>
      </c>
      <c r="AB7" s="2"/>
      <c r="AC7" s="2"/>
      <c r="AD7" s="2"/>
      <c r="AE7" s="3" t="s">
        <v>53</v>
      </c>
      <c r="AF7" s="3"/>
      <c r="AG7" s="3" t="s">
        <v>92</v>
      </c>
      <c r="AH7" s="3" t="s">
        <v>84</v>
      </c>
      <c r="AI7" s="3" t="s">
        <v>22</v>
      </c>
      <c r="AJ7" s="3" t="s">
        <v>23</v>
      </c>
      <c r="AK7" s="2"/>
      <c r="AL7" s="15"/>
    </row>
    <row r="8" spans="1:38" ht="15.75" customHeight="1" x14ac:dyDescent="0.25">
      <c r="A8" s="3" t="s">
        <v>27</v>
      </c>
      <c r="B8" s="3" t="s">
        <v>31</v>
      </c>
      <c r="C8" s="4">
        <v>44347</v>
      </c>
      <c r="D8" s="5">
        <v>0.3034722222222222</v>
      </c>
      <c r="E8" s="5">
        <v>0.33680555555555558</v>
      </c>
      <c r="F8" s="5">
        <v>0.3611111111111111</v>
      </c>
      <c r="G8" s="5">
        <v>0.39583333333333331</v>
      </c>
      <c r="H8" s="2">
        <v>419</v>
      </c>
      <c r="I8" s="18" t="s">
        <v>144</v>
      </c>
      <c r="J8" s="18" t="s">
        <v>145</v>
      </c>
      <c r="K8" s="5">
        <v>0.30624999999999997</v>
      </c>
      <c r="L8" s="2">
        <v>67</v>
      </c>
      <c r="M8" s="3" t="s">
        <v>68</v>
      </c>
      <c r="N8" s="18" t="s">
        <v>100</v>
      </c>
      <c r="O8" s="2">
        <v>1</v>
      </c>
      <c r="P8" s="2"/>
      <c r="Q8" s="2"/>
      <c r="R8" s="3" t="s">
        <v>46</v>
      </c>
      <c r="S8" s="2">
        <v>0</v>
      </c>
      <c r="T8" s="2">
        <v>20</v>
      </c>
      <c r="U8" s="3"/>
      <c r="V8" s="3" t="s">
        <v>70</v>
      </c>
      <c r="W8" s="3" t="s">
        <v>14</v>
      </c>
      <c r="X8" s="3" t="s">
        <v>15</v>
      </c>
      <c r="Y8" s="2">
        <v>5.5</v>
      </c>
      <c r="Z8" s="3" t="s">
        <v>16</v>
      </c>
      <c r="AA8" s="3" t="s">
        <v>17</v>
      </c>
      <c r="AB8" s="3" t="s">
        <v>124</v>
      </c>
      <c r="AC8" s="3" t="s">
        <v>125</v>
      </c>
      <c r="AD8" s="3" t="s">
        <v>126</v>
      </c>
      <c r="AE8" s="3" t="s">
        <v>53</v>
      </c>
      <c r="AF8" s="3" t="s">
        <v>55</v>
      </c>
      <c r="AG8" s="3" t="s">
        <v>92</v>
      </c>
      <c r="AH8" s="3" t="s">
        <v>115</v>
      </c>
      <c r="AI8" s="3" t="s">
        <v>22</v>
      </c>
      <c r="AJ8" s="3" t="s">
        <v>22</v>
      </c>
      <c r="AK8" s="2"/>
      <c r="AL8" s="15"/>
    </row>
    <row r="9" spans="1:38" ht="15.75" customHeight="1" x14ac:dyDescent="0.25">
      <c r="A9" s="3" t="s">
        <v>27</v>
      </c>
      <c r="B9" s="3" t="s">
        <v>31</v>
      </c>
      <c r="C9" s="4">
        <v>44347</v>
      </c>
      <c r="D9" s="5"/>
      <c r="E9" s="5"/>
      <c r="F9" s="5"/>
      <c r="G9" s="5"/>
      <c r="H9" s="2">
        <v>420</v>
      </c>
      <c r="I9" s="18" t="s">
        <v>146</v>
      </c>
      <c r="J9" s="18" t="s">
        <v>147</v>
      </c>
      <c r="K9" s="5">
        <v>0.37638888888888888</v>
      </c>
      <c r="L9" s="2">
        <v>48</v>
      </c>
      <c r="M9" s="3" t="s">
        <v>68</v>
      </c>
      <c r="N9" s="18" t="s">
        <v>100</v>
      </c>
      <c r="O9" s="2">
        <v>13</v>
      </c>
      <c r="P9" s="2">
        <v>25</v>
      </c>
      <c r="Q9" s="2">
        <v>35</v>
      </c>
      <c r="R9" s="3" t="s">
        <v>69</v>
      </c>
      <c r="S9" s="2">
        <v>2</v>
      </c>
      <c r="T9" s="2">
        <v>21.4</v>
      </c>
      <c r="U9" s="3" t="s">
        <v>41</v>
      </c>
      <c r="V9" s="3" t="s">
        <v>70</v>
      </c>
      <c r="W9" s="3" t="s">
        <v>377</v>
      </c>
      <c r="X9" s="3" t="s">
        <v>15</v>
      </c>
      <c r="Y9" s="2">
        <v>7</v>
      </c>
      <c r="Z9" s="3" t="s">
        <v>16</v>
      </c>
      <c r="AA9" s="3" t="s">
        <v>17</v>
      </c>
      <c r="AB9" s="3" t="s">
        <v>18</v>
      </c>
      <c r="AC9" s="2"/>
      <c r="AD9" s="2"/>
      <c r="AE9" s="3" t="s">
        <v>148</v>
      </c>
      <c r="AF9" s="3" t="s">
        <v>64</v>
      </c>
      <c r="AG9" s="3" t="s">
        <v>92</v>
      </c>
      <c r="AH9" s="3" t="s">
        <v>115</v>
      </c>
      <c r="AI9" s="3" t="s">
        <v>22</v>
      </c>
      <c r="AJ9" s="3" t="s">
        <v>23</v>
      </c>
      <c r="AK9" s="2"/>
      <c r="AL9" s="15"/>
    </row>
    <row r="10" spans="1:38" s="12" customFormat="1" ht="15.75" customHeight="1" x14ac:dyDescent="0.25">
      <c r="A10" s="10" t="s">
        <v>27</v>
      </c>
      <c r="B10" s="10" t="s">
        <v>29</v>
      </c>
      <c r="C10" s="11">
        <v>44348</v>
      </c>
      <c r="D10" s="10"/>
      <c r="E10" s="10"/>
      <c r="F10" s="10"/>
      <c r="G10" s="10"/>
      <c r="H10" s="10">
        <v>422</v>
      </c>
      <c r="I10" s="10" t="s">
        <v>78</v>
      </c>
      <c r="J10" s="10" t="s">
        <v>79</v>
      </c>
      <c r="K10" s="13">
        <v>0.3125</v>
      </c>
      <c r="L10" s="10">
        <v>70</v>
      </c>
      <c r="M10" s="10" t="s">
        <v>68</v>
      </c>
      <c r="N10" s="10" t="s">
        <v>100</v>
      </c>
      <c r="O10" s="10">
        <v>6</v>
      </c>
      <c r="P10" s="10">
        <v>15</v>
      </c>
      <c r="Q10" s="10">
        <v>20</v>
      </c>
      <c r="R10" s="10" t="s">
        <v>69</v>
      </c>
      <c r="S10" s="10"/>
      <c r="T10" s="10"/>
      <c r="U10" s="10"/>
      <c r="V10" s="10"/>
      <c r="W10" s="10" t="s">
        <v>14</v>
      </c>
      <c r="X10" s="10" t="s">
        <v>15</v>
      </c>
      <c r="Y10" s="10">
        <v>7</v>
      </c>
      <c r="Z10" s="10" t="s">
        <v>17</v>
      </c>
      <c r="AA10" s="10" t="s">
        <v>17</v>
      </c>
      <c r="AB10" s="10" t="s">
        <v>18</v>
      </c>
      <c r="AC10" s="10"/>
      <c r="AD10" s="10"/>
      <c r="AE10" s="10"/>
      <c r="AF10" s="10"/>
      <c r="AG10" s="10"/>
      <c r="AH10" s="10"/>
      <c r="AI10" s="10"/>
      <c r="AJ10" s="10"/>
      <c r="AK10" s="10"/>
      <c r="AL10" s="16"/>
    </row>
    <row r="11" spans="1:38" ht="15.75" customHeight="1" x14ac:dyDescent="0.25">
      <c r="A11" s="3" t="s">
        <v>27</v>
      </c>
      <c r="B11" s="3" t="s">
        <v>32</v>
      </c>
      <c r="C11" s="4">
        <v>44348</v>
      </c>
      <c r="D11" s="5">
        <v>0.32361111111111113</v>
      </c>
      <c r="E11" s="5">
        <v>0.36458333333333331</v>
      </c>
      <c r="F11" s="5">
        <v>0.37708333333333338</v>
      </c>
      <c r="G11" s="5">
        <v>0.39930555555555558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14" t="s">
        <v>80</v>
      </c>
    </row>
    <row r="12" spans="1:38" s="12" customFormat="1" ht="15.75" customHeight="1" x14ac:dyDescent="0.25">
      <c r="A12" s="10" t="s">
        <v>27</v>
      </c>
      <c r="B12" s="10" t="s">
        <v>29</v>
      </c>
      <c r="C12" s="11">
        <v>44348</v>
      </c>
      <c r="D12" s="10"/>
      <c r="E12" s="10"/>
      <c r="F12" s="10"/>
      <c r="G12" s="10"/>
      <c r="H12" s="10">
        <v>423</v>
      </c>
      <c r="I12" s="10" t="s">
        <v>81</v>
      </c>
      <c r="J12" s="10" t="s">
        <v>82</v>
      </c>
      <c r="K12" s="13">
        <v>0.40625</v>
      </c>
      <c r="L12" s="10">
        <v>65</v>
      </c>
      <c r="M12" s="10" t="s">
        <v>68</v>
      </c>
      <c r="N12" s="10" t="s">
        <v>100</v>
      </c>
      <c r="O12" s="10">
        <v>3</v>
      </c>
      <c r="P12" s="10">
        <v>9</v>
      </c>
      <c r="Q12" s="10">
        <v>15</v>
      </c>
      <c r="R12" s="10" t="s">
        <v>69</v>
      </c>
      <c r="S12" s="10">
        <v>8</v>
      </c>
      <c r="T12" s="10">
        <v>10</v>
      </c>
      <c r="U12" s="10" t="s">
        <v>83</v>
      </c>
      <c r="V12" s="10" t="s">
        <v>70</v>
      </c>
      <c r="W12" s="10" t="s">
        <v>379</v>
      </c>
      <c r="X12" s="10" t="s">
        <v>15</v>
      </c>
      <c r="Y12" s="10">
        <v>9</v>
      </c>
      <c r="Z12" s="10" t="s">
        <v>16</v>
      </c>
      <c r="AA12" s="10" t="s">
        <v>17</v>
      </c>
      <c r="AB12" s="10" t="s">
        <v>18</v>
      </c>
      <c r="AC12" s="10"/>
      <c r="AD12" s="10"/>
      <c r="AE12" s="10" t="s">
        <v>53</v>
      </c>
      <c r="AF12" s="10" t="s">
        <v>64</v>
      </c>
      <c r="AG12" s="10" t="s">
        <v>89</v>
      </c>
      <c r="AH12" s="10" t="s">
        <v>84</v>
      </c>
      <c r="AI12" s="10" t="s">
        <v>22</v>
      </c>
      <c r="AJ12" s="10" t="s">
        <v>23</v>
      </c>
      <c r="AK12" s="10"/>
      <c r="AL12" s="16"/>
    </row>
    <row r="13" spans="1:38" s="12" customFormat="1" ht="15.75" customHeight="1" x14ac:dyDescent="0.25">
      <c r="A13" s="10" t="s">
        <v>27</v>
      </c>
      <c r="B13" s="10" t="s">
        <v>29</v>
      </c>
      <c r="C13" s="11">
        <v>44348</v>
      </c>
      <c r="D13" s="10"/>
      <c r="E13" s="10"/>
      <c r="F13" s="10"/>
      <c r="G13" s="10"/>
      <c r="H13" s="10">
        <v>426</v>
      </c>
      <c r="I13" s="10" t="s">
        <v>85</v>
      </c>
      <c r="J13" s="10" t="s">
        <v>86</v>
      </c>
      <c r="K13" s="13">
        <v>0.7729166666666667</v>
      </c>
      <c r="L13" s="10">
        <v>73</v>
      </c>
      <c r="M13" s="10" t="s">
        <v>87</v>
      </c>
      <c r="N13" s="10" t="s">
        <v>102</v>
      </c>
      <c r="O13" s="10">
        <v>1</v>
      </c>
      <c r="P13" s="10"/>
      <c r="Q13" s="10"/>
      <c r="R13" s="10" t="s">
        <v>46</v>
      </c>
      <c r="S13" s="10">
        <v>1</v>
      </c>
      <c r="T13" s="10">
        <v>3</v>
      </c>
      <c r="U13" s="10" t="s">
        <v>83</v>
      </c>
      <c r="V13" s="10" t="s">
        <v>88</v>
      </c>
      <c r="W13" s="10" t="s">
        <v>14</v>
      </c>
      <c r="X13" s="10" t="s">
        <v>15</v>
      </c>
      <c r="Y13" s="10">
        <v>3</v>
      </c>
      <c r="Z13" s="10" t="s">
        <v>16</v>
      </c>
      <c r="AA13" s="10" t="s">
        <v>17</v>
      </c>
      <c r="AB13" s="10" t="s">
        <v>18</v>
      </c>
      <c r="AC13" s="10"/>
      <c r="AD13" s="10"/>
      <c r="AE13" s="10" t="s">
        <v>53</v>
      </c>
      <c r="AF13" s="10" t="s">
        <v>64</v>
      </c>
      <c r="AG13" s="10" t="s">
        <v>89</v>
      </c>
      <c r="AH13" s="10" t="s">
        <v>20</v>
      </c>
      <c r="AI13" s="10" t="s">
        <v>22</v>
      </c>
      <c r="AJ13" s="10" t="s">
        <v>22</v>
      </c>
      <c r="AK13" s="10"/>
      <c r="AL13" s="16"/>
    </row>
    <row r="14" spans="1:38" s="71" customFormat="1" ht="15.75" customHeight="1" x14ac:dyDescent="0.25">
      <c r="A14" s="66" t="s">
        <v>27</v>
      </c>
      <c r="B14" s="66" t="s">
        <v>28</v>
      </c>
      <c r="C14" s="67">
        <v>44349</v>
      </c>
      <c r="D14" s="68">
        <v>0.30208333333333331</v>
      </c>
      <c r="E14" s="68">
        <v>0.33819444444444446</v>
      </c>
      <c r="F14" s="68">
        <v>0.37708333333333338</v>
      </c>
      <c r="G14" s="68">
        <v>0.40138888888888885</v>
      </c>
      <c r="H14" s="69">
        <v>424</v>
      </c>
      <c r="I14" s="66" t="s">
        <v>90</v>
      </c>
      <c r="J14" s="66" t="s">
        <v>91</v>
      </c>
      <c r="K14" s="68">
        <v>0.3611111111111111</v>
      </c>
      <c r="L14" s="69">
        <v>53</v>
      </c>
      <c r="M14" s="66" t="s">
        <v>77</v>
      </c>
      <c r="N14" s="66" t="s">
        <v>101</v>
      </c>
      <c r="O14" s="69">
        <v>4</v>
      </c>
      <c r="P14" s="69">
        <v>5</v>
      </c>
      <c r="Q14" s="69">
        <v>10</v>
      </c>
      <c r="R14" s="66" t="s">
        <v>69</v>
      </c>
      <c r="S14" s="69">
        <v>12</v>
      </c>
      <c r="T14" s="69">
        <v>0</v>
      </c>
      <c r="U14" s="66" t="s">
        <v>41</v>
      </c>
      <c r="V14" s="66" t="s">
        <v>70</v>
      </c>
      <c r="W14" s="66" t="s">
        <v>379</v>
      </c>
      <c r="X14" s="66" t="s">
        <v>15</v>
      </c>
      <c r="Y14" s="69">
        <v>11</v>
      </c>
      <c r="Z14" s="66" t="s">
        <v>16</v>
      </c>
      <c r="AA14" s="66" t="s">
        <v>17</v>
      </c>
      <c r="AB14" s="66" t="s">
        <v>18</v>
      </c>
      <c r="AC14" s="69"/>
      <c r="AD14" s="69"/>
      <c r="AE14" s="66" t="s">
        <v>53</v>
      </c>
      <c r="AF14" s="66" t="s">
        <v>64</v>
      </c>
      <c r="AG14" s="66" t="s">
        <v>92</v>
      </c>
      <c r="AH14" s="66" t="s">
        <v>21</v>
      </c>
      <c r="AI14" s="66" t="s">
        <v>22</v>
      </c>
      <c r="AJ14" s="66" t="s">
        <v>23</v>
      </c>
      <c r="AK14" s="69"/>
      <c r="AL14" s="70"/>
    </row>
    <row r="15" spans="1:38" ht="15.75" customHeight="1" x14ac:dyDescent="0.25">
      <c r="A15" s="3" t="s">
        <v>27</v>
      </c>
      <c r="B15" s="3" t="s">
        <v>29</v>
      </c>
      <c r="C15" s="4">
        <v>44350</v>
      </c>
      <c r="D15" s="5">
        <v>0.29305555555555557</v>
      </c>
      <c r="E15" s="5">
        <v>0.3263888888888889</v>
      </c>
      <c r="F15" s="5">
        <v>0.34513888888888888</v>
      </c>
      <c r="G15" s="5">
        <v>0.40138888888888885</v>
      </c>
      <c r="H15" s="2">
        <v>425</v>
      </c>
      <c r="I15" s="3" t="s">
        <v>104</v>
      </c>
      <c r="J15" s="3" t="s">
        <v>94</v>
      </c>
      <c r="K15" s="5">
        <v>0.2986111111111111</v>
      </c>
      <c r="L15" s="2">
        <v>73</v>
      </c>
      <c r="M15" s="3" t="s">
        <v>95</v>
      </c>
      <c r="N15" s="3" t="s">
        <v>103</v>
      </c>
      <c r="O15" s="2">
        <v>1</v>
      </c>
      <c r="P15" s="2"/>
      <c r="Q15" s="2"/>
      <c r="R15" s="3" t="s">
        <v>46</v>
      </c>
      <c r="S15" s="2">
        <v>16</v>
      </c>
      <c r="T15" s="2">
        <v>2</v>
      </c>
      <c r="U15" s="3" t="s">
        <v>83</v>
      </c>
      <c r="V15" s="3" t="s">
        <v>70</v>
      </c>
      <c r="W15" s="3" t="s">
        <v>14</v>
      </c>
      <c r="X15" s="3" t="s">
        <v>15</v>
      </c>
      <c r="Y15" s="2">
        <v>1.5</v>
      </c>
      <c r="Z15" s="3" t="s">
        <v>16</v>
      </c>
      <c r="AA15" s="3" t="s">
        <v>17</v>
      </c>
      <c r="AB15" s="3" t="s">
        <v>18</v>
      </c>
      <c r="AC15" s="2"/>
      <c r="AD15" s="2"/>
      <c r="AE15" s="3" t="s">
        <v>53</v>
      </c>
      <c r="AF15" s="3" t="s">
        <v>64</v>
      </c>
      <c r="AG15" s="3" t="s">
        <v>89</v>
      </c>
      <c r="AH15" s="3" t="s">
        <v>21</v>
      </c>
      <c r="AI15" s="3" t="s">
        <v>22</v>
      </c>
      <c r="AJ15" s="3" t="s">
        <v>22</v>
      </c>
      <c r="AK15" s="2"/>
      <c r="AL15" s="15"/>
    </row>
    <row r="16" spans="1:38" ht="15.75" customHeight="1" x14ac:dyDescent="0.25">
      <c r="A16" s="3" t="s">
        <v>27</v>
      </c>
      <c r="B16" s="3" t="s">
        <v>29</v>
      </c>
      <c r="C16" s="4">
        <v>44350</v>
      </c>
      <c r="D16" s="2"/>
      <c r="E16" s="2"/>
      <c r="F16" s="2"/>
      <c r="G16" s="2"/>
      <c r="H16" s="2">
        <v>427</v>
      </c>
      <c r="I16" s="3" t="s">
        <v>93</v>
      </c>
      <c r="J16" s="3" t="s">
        <v>105</v>
      </c>
      <c r="K16" s="5">
        <v>0.30555555555555552</v>
      </c>
      <c r="L16" s="2">
        <v>77</v>
      </c>
      <c r="M16" s="2" t="s">
        <v>68</v>
      </c>
      <c r="N16" s="2" t="s">
        <v>100</v>
      </c>
      <c r="O16" s="2">
        <v>7</v>
      </c>
      <c r="P16" s="2">
        <v>20</v>
      </c>
      <c r="Q16" s="2">
        <v>40</v>
      </c>
      <c r="R16" s="2" t="s">
        <v>69</v>
      </c>
      <c r="S16" s="2">
        <v>11</v>
      </c>
      <c r="T16" s="2">
        <v>13</v>
      </c>
      <c r="U16" s="2" t="s">
        <v>83</v>
      </c>
      <c r="V16" s="2" t="s">
        <v>70</v>
      </c>
      <c r="W16" s="3" t="s">
        <v>379</v>
      </c>
      <c r="X16" s="2" t="s">
        <v>15</v>
      </c>
      <c r="Y16" s="2">
        <v>7</v>
      </c>
      <c r="Z16" s="2" t="s">
        <v>16</v>
      </c>
      <c r="AA16" s="2" t="s">
        <v>17</v>
      </c>
      <c r="AB16" s="2" t="s">
        <v>18</v>
      </c>
      <c r="AC16" s="2"/>
      <c r="AD16" s="2"/>
      <c r="AE16" s="2" t="s">
        <v>53</v>
      </c>
      <c r="AF16" s="2" t="s">
        <v>64</v>
      </c>
      <c r="AG16" s="2" t="s">
        <v>89</v>
      </c>
      <c r="AH16" s="2" t="s">
        <v>21</v>
      </c>
      <c r="AI16" s="2" t="s">
        <v>22</v>
      </c>
      <c r="AJ16" s="2" t="s">
        <v>22</v>
      </c>
      <c r="AK16" s="2"/>
      <c r="AL16" s="15"/>
    </row>
    <row r="17" spans="1:38" s="12" customFormat="1" ht="15.75" customHeight="1" x14ac:dyDescent="0.25">
      <c r="A17" s="10" t="s">
        <v>27</v>
      </c>
      <c r="B17" s="10" t="s">
        <v>30</v>
      </c>
      <c r="C17" s="11">
        <v>44350</v>
      </c>
      <c r="D17" s="10"/>
      <c r="E17" s="10"/>
      <c r="F17" s="10"/>
      <c r="G17" s="10"/>
      <c r="H17" s="10">
        <v>428</v>
      </c>
      <c r="I17" s="10" t="s">
        <v>106</v>
      </c>
      <c r="J17" s="10" t="s">
        <v>107</v>
      </c>
      <c r="K17" s="13">
        <v>0.67361111111111116</v>
      </c>
      <c r="L17" s="10">
        <v>61</v>
      </c>
      <c r="M17" s="10" t="s">
        <v>68</v>
      </c>
      <c r="N17" s="10" t="s">
        <v>100</v>
      </c>
      <c r="O17" s="10">
        <v>7</v>
      </c>
      <c r="P17" s="10"/>
      <c r="Q17" s="10">
        <v>15</v>
      </c>
      <c r="R17" s="10" t="s">
        <v>46</v>
      </c>
      <c r="S17" s="10">
        <v>12</v>
      </c>
      <c r="T17" s="10">
        <v>5</v>
      </c>
      <c r="U17" s="10" t="s">
        <v>41</v>
      </c>
      <c r="V17" s="10" t="s">
        <v>73</v>
      </c>
      <c r="W17" s="10" t="s">
        <v>379</v>
      </c>
      <c r="X17" s="10" t="s">
        <v>15</v>
      </c>
      <c r="Y17" s="10">
        <v>6</v>
      </c>
      <c r="Z17" s="10" t="s">
        <v>16</v>
      </c>
      <c r="AA17" s="10" t="s">
        <v>17</v>
      </c>
      <c r="AB17" s="10" t="s">
        <v>18</v>
      </c>
      <c r="AC17" s="10"/>
      <c r="AD17" s="10"/>
      <c r="AE17" s="10" t="s">
        <v>53</v>
      </c>
      <c r="AF17" s="10" t="s">
        <v>64</v>
      </c>
      <c r="AG17" s="10" t="s">
        <v>92</v>
      </c>
      <c r="AH17" s="10" t="s">
        <v>21</v>
      </c>
      <c r="AI17" s="10" t="s">
        <v>22</v>
      </c>
      <c r="AJ17" s="10" t="s">
        <v>22</v>
      </c>
      <c r="AK17" s="10"/>
      <c r="AL17" s="16"/>
    </row>
    <row r="18" spans="1:38" ht="15.75" customHeight="1" x14ac:dyDescent="0.25">
      <c r="A18" s="3" t="s">
        <v>27</v>
      </c>
      <c r="B18" s="3" t="s">
        <v>30</v>
      </c>
      <c r="C18" s="4">
        <v>44351</v>
      </c>
      <c r="D18" s="5">
        <v>0.29583333333333334</v>
      </c>
      <c r="E18" s="5">
        <v>0.33680555555555558</v>
      </c>
      <c r="F18" s="5">
        <v>0.34722222222222227</v>
      </c>
      <c r="G18" s="5">
        <v>0.38541666666666669</v>
      </c>
      <c r="H18" s="2">
        <v>429</v>
      </c>
      <c r="I18" s="3" t="s">
        <v>108</v>
      </c>
      <c r="J18" s="3" t="s">
        <v>109</v>
      </c>
      <c r="K18" s="5">
        <v>0.33263888888888887</v>
      </c>
      <c r="L18" s="2">
        <v>18</v>
      </c>
      <c r="M18" s="2" t="s">
        <v>68</v>
      </c>
      <c r="N18" s="2" t="s">
        <v>100</v>
      </c>
      <c r="O18" s="2">
        <v>4</v>
      </c>
      <c r="P18" s="2">
        <v>6</v>
      </c>
      <c r="Q18" s="2">
        <v>20</v>
      </c>
      <c r="R18" s="3" t="s">
        <v>69</v>
      </c>
      <c r="S18" s="2">
        <v>13.5</v>
      </c>
      <c r="T18" s="2">
        <v>2.5</v>
      </c>
      <c r="U18" s="3" t="s">
        <v>83</v>
      </c>
      <c r="V18" s="3" t="s">
        <v>70</v>
      </c>
      <c r="W18" s="3" t="s">
        <v>379</v>
      </c>
      <c r="X18" s="3" t="s">
        <v>15</v>
      </c>
      <c r="Y18" s="2">
        <v>5</v>
      </c>
      <c r="Z18" s="3" t="s">
        <v>16</v>
      </c>
      <c r="AA18" s="3" t="s">
        <v>17</v>
      </c>
      <c r="AB18" s="3" t="s">
        <v>18</v>
      </c>
      <c r="AC18" s="2"/>
      <c r="AD18" s="2"/>
      <c r="AE18" s="3" t="s">
        <v>53</v>
      </c>
      <c r="AF18" s="3" t="s">
        <v>64</v>
      </c>
      <c r="AG18" s="3" t="s">
        <v>92</v>
      </c>
      <c r="AH18" s="3" t="s">
        <v>21</v>
      </c>
      <c r="AI18" s="3" t="s">
        <v>22</v>
      </c>
      <c r="AJ18" s="3" t="s">
        <v>22</v>
      </c>
      <c r="AK18" s="2"/>
      <c r="AL18" s="14" t="s">
        <v>110</v>
      </c>
    </row>
    <row r="19" spans="1:38" ht="15.75" customHeight="1" x14ac:dyDescent="0.25">
      <c r="A19" s="3" t="s">
        <v>27</v>
      </c>
      <c r="B19" s="3" t="s">
        <v>31</v>
      </c>
      <c r="C19" s="4">
        <v>44352</v>
      </c>
      <c r="D19" s="5">
        <v>0.2902777777777778</v>
      </c>
      <c r="E19" s="5">
        <v>0.3298611111111111</v>
      </c>
      <c r="F19" s="5">
        <v>0.34027777777777773</v>
      </c>
      <c r="G19" s="5">
        <v>0.35416666666666669</v>
      </c>
      <c r="H19" s="2">
        <v>430</v>
      </c>
      <c r="I19" s="3" t="s">
        <v>111</v>
      </c>
      <c r="J19" s="3" t="s">
        <v>112</v>
      </c>
      <c r="K19" s="5">
        <v>0.3125</v>
      </c>
      <c r="L19" s="2">
        <v>49</v>
      </c>
      <c r="M19" s="2" t="s">
        <v>68</v>
      </c>
      <c r="N19" s="2" t="s">
        <v>100</v>
      </c>
      <c r="O19" s="2">
        <v>1</v>
      </c>
      <c r="P19" s="2">
        <v>5</v>
      </c>
      <c r="Q19" s="2"/>
      <c r="R19" s="3" t="s">
        <v>69</v>
      </c>
      <c r="S19" s="2">
        <v>0</v>
      </c>
      <c r="T19" s="2">
        <v>25</v>
      </c>
      <c r="U19" s="3" t="s">
        <v>41</v>
      </c>
      <c r="V19" s="3" t="s">
        <v>73</v>
      </c>
      <c r="W19" s="3" t="s">
        <v>379</v>
      </c>
      <c r="X19" s="3" t="s">
        <v>15</v>
      </c>
      <c r="Y19" s="2">
        <v>8</v>
      </c>
      <c r="Z19" s="3" t="s">
        <v>16</v>
      </c>
      <c r="AA19" s="3" t="s">
        <v>17</v>
      </c>
      <c r="AB19" s="3" t="s">
        <v>18</v>
      </c>
      <c r="AC19" s="2"/>
      <c r="AD19" s="2"/>
      <c r="AE19" s="3" t="s">
        <v>53</v>
      </c>
      <c r="AF19" s="3" t="s">
        <v>64</v>
      </c>
      <c r="AG19" s="3" t="s">
        <v>92</v>
      </c>
      <c r="AH19" s="3" t="s">
        <v>21</v>
      </c>
      <c r="AI19" s="3" t="s">
        <v>22</v>
      </c>
      <c r="AJ19" s="3" t="s">
        <v>23</v>
      </c>
      <c r="AK19" s="2"/>
      <c r="AL19" s="15"/>
    </row>
    <row r="20" spans="1:38" ht="15.75" customHeight="1" x14ac:dyDescent="0.25">
      <c r="A20" s="3" t="s">
        <v>27</v>
      </c>
      <c r="B20" s="3" t="s">
        <v>32</v>
      </c>
      <c r="C20" s="4">
        <v>44353</v>
      </c>
      <c r="D20" s="5">
        <v>0.29375000000000001</v>
      </c>
      <c r="E20" s="5">
        <v>0.34513888888888888</v>
      </c>
      <c r="F20" s="5">
        <v>0.35555555555555557</v>
      </c>
      <c r="G20" s="5">
        <v>0.38055555555555554</v>
      </c>
      <c r="H20" s="2">
        <v>431</v>
      </c>
      <c r="I20" s="18" t="s">
        <v>113</v>
      </c>
      <c r="J20" s="18" t="s">
        <v>114</v>
      </c>
      <c r="K20" s="5">
        <v>0.33124999999999999</v>
      </c>
      <c r="L20" s="2">
        <v>56</v>
      </c>
      <c r="M20" s="2" t="s">
        <v>68</v>
      </c>
      <c r="N20" s="2" t="s">
        <v>100</v>
      </c>
      <c r="O20" s="2">
        <v>3</v>
      </c>
      <c r="P20" s="2">
        <v>5</v>
      </c>
      <c r="Q20" s="2">
        <v>10</v>
      </c>
      <c r="R20" s="3" t="s">
        <v>69</v>
      </c>
      <c r="S20" s="2">
        <v>9</v>
      </c>
      <c r="T20" s="2">
        <v>14</v>
      </c>
      <c r="U20" s="3" t="s">
        <v>83</v>
      </c>
      <c r="V20" s="3" t="s">
        <v>43</v>
      </c>
      <c r="W20" s="3" t="s">
        <v>379</v>
      </c>
      <c r="X20" s="3" t="s">
        <v>15</v>
      </c>
      <c r="Y20" s="2">
        <v>10</v>
      </c>
      <c r="Z20" s="3" t="s">
        <v>16</v>
      </c>
      <c r="AA20" s="3" t="s">
        <v>17</v>
      </c>
      <c r="AB20" s="3" t="s">
        <v>18</v>
      </c>
      <c r="AC20" s="2"/>
      <c r="AD20" s="2"/>
      <c r="AE20" s="3" t="s">
        <v>53</v>
      </c>
      <c r="AF20" s="3" t="s">
        <v>64</v>
      </c>
      <c r="AG20" s="3" t="s">
        <v>89</v>
      </c>
      <c r="AH20" s="3" t="s">
        <v>115</v>
      </c>
      <c r="AI20" s="3" t="s">
        <v>22</v>
      </c>
      <c r="AJ20" s="3" t="s">
        <v>23</v>
      </c>
      <c r="AK20" s="2"/>
      <c r="AL20" s="15"/>
    </row>
    <row r="21" spans="1:38" ht="15.75" customHeight="1" x14ac:dyDescent="0.25">
      <c r="A21" s="3" t="s">
        <v>27</v>
      </c>
      <c r="B21" s="3" t="s">
        <v>32</v>
      </c>
      <c r="C21" s="4">
        <v>44353</v>
      </c>
      <c r="H21" s="2">
        <v>432</v>
      </c>
      <c r="I21" s="18" t="s">
        <v>116</v>
      </c>
      <c r="J21" s="18" t="s">
        <v>117</v>
      </c>
      <c r="K21" s="5">
        <v>0.33680555555555558</v>
      </c>
      <c r="L21" s="2">
        <v>67</v>
      </c>
      <c r="M21" s="3" t="s">
        <v>77</v>
      </c>
      <c r="N21" s="3" t="s">
        <v>101</v>
      </c>
      <c r="O21" s="2">
        <v>3</v>
      </c>
      <c r="P21" s="2">
        <v>5</v>
      </c>
      <c r="Q21" s="2">
        <v>6</v>
      </c>
      <c r="R21" s="3" t="s">
        <v>69</v>
      </c>
      <c r="S21" s="2">
        <v>20</v>
      </c>
      <c r="T21" s="2">
        <v>7</v>
      </c>
      <c r="U21" s="3" t="s">
        <v>83</v>
      </c>
      <c r="V21" s="3" t="s">
        <v>43</v>
      </c>
      <c r="W21" s="3" t="s">
        <v>14</v>
      </c>
      <c r="X21" s="3" t="s">
        <v>118</v>
      </c>
      <c r="Y21" s="2">
        <v>18</v>
      </c>
      <c r="Z21" s="3" t="s">
        <v>16</v>
      </c>
      <c r="AA21" s="3" t="s">
        <v>17</v>
      </c>
      <c r="AB21" s="3" t="s">
        <v>18</v>
      </c>
      <c r="AC21" s="2"/>
      <c r="AD21" s="2"/>
      <c r="AE21" s="3" t="s">
        <v>53</v>
      </c>
      <c r="AF21" s="3" t="s">
        <v>64</v>
      </c>
      <c r="AG21" s="3" t="s">
        <v>89</v>
      </c>
      <c r="AH21" s="3" t="s">
        <v>115</v>
      </c>
      <c r="AI21" s="3" t="s">
        <v>22</v>
      </c>
      <c r="AJ21" s="3" t="s">
        <v>23</v>
      </c>
      <c r="AK21" s="2"/>
      <c r="AL21" s="15"/>
    </row>
    <row r="22" spans="1:38" s="71" customFormat="1" ht="15.75" customHeight="1" x14ac:dyDescent="0.25">
      <c r="A22" s="66" t="s">
        <v>27</v>
      </c>
      <c r="B22" s="66" t="s">
        <v>28</v>
      </c>
      <c r="C22" s="67">
        <v>44354</v>
      </c>
      <c r="D22" s="68">
        <v>0.30902777777777779</v>
      </c>
      <c r="E22" s="68">
        <v>0.34930555555555554</v>
      </c>
      <c r="F22" s="68">
        <v>0.36805555555555558</v>
      </c>
      <c r="G22" s="68">
        <v>0.39305555555555555</v>
      </c>
      <c r="H22" s="69">
        <v>433</v>
      </c>
      <c r="I22" s="66" t="s">
        <v>119</v>
      </c>
      <c r="J22" s="66" t="s">
        <v>120</v>
      </c>
      <c r="K22" s="68">
        <v>0.30902777777777779</v>
      </c>
      <c r="L22" s="69">
        <v>58</v>
      </c>
      <c r="M22" s="66" t="s">
        <v>68</v>
      </c>
      <c r="N22" s="66" t="s">
        <v>100</v>
      </c>
      <c r="O22" s="69">
        <v>2</v>
      </c>
      <c r="P22" s="69">
        <v>5</v>
      </c>
      <c r="Q22" s="69">
        <v>25</v>
      </c>
      <c r="R22" s="66" t="s">
        <v>69</v>
      </c>
      <c r="S22" s="69">
        <v>20</v>
      </c>
      <c r="T22" s="69">
        <v>0</v>
      </c>
      <c r="U22" s="66" t="s">
        <v>41</v>
      </c>
      <c r="V22" s="66" t="s">
        <v>73</v>
      </c>
      <c r="W22" s="66" t="s">
        <v>379</v>
      </c>
      <c r="X22" s="66" t="s">
        <v>15</v>
      </c>
      <c r="Y22" s="69">
        <v>7</v>
      </c>
      <c r="Z22" s="66" t="s">
        <v>16</v>
      </c>
      <c r="AA22" s="66" t="s">
        <v>17</v>
      </c>
      <c r="AB22" s="66" t="s">
        <v>18</v>
      </c>
      <c r="AC22" s="69"/>
      <c r="AD22" s="69"/>
      <c r="AE22" s="66" t="s">
        <v>53</v>
      </c>
      <c r="AF22" s="66" t="s">
        <v>55</v>
      </c>
      <c r="AG22" s="66" t="s">
        <v>92</v>
      </c>
      <c r="AH22" s="66" t="s">
        <v>84</v>
      </c>
      <c r="AI22" s="66" t="s">
        <v>22</v>
      </c>
      <c r="AJ22" s="66" t="s">
        <v>22</v>
      </c>
      <c r="AK22" s="69"/>
      <c r="AL22" s="70"/>
    </row>
    <row r="23" spans="1:38" s="19" customFormat="1" ht="15.75" customHeight="1" x14ac:dyDescent="0.25">
      <c r="A23" s="3" t="s">
        <v>27</v>
      </c>
      <c r="B23" s="3" t="s">
        <v>28</v>
      </c>
      <c r="C23" s="4">
        <v>44354</v>
      </c>
      <c r="H23" s="2">
        <v>434</v>
      </c>
      <c r="I23" s="3" t="s">
        <v>121</v>
      </c>
      <c r="J23" s="3" t="s">
        <v>35</v>
      </c>
      <c r="K23" s="20">
        <v>0.36805555555555558</v>
      </c>
      <c r="L23" s="19">
        <v>53</v>
      </c>
      <c r="M23" s="21" t="s">
        <v>37</v>
      </c>
      <c r="N23" s="21" t="s">
        <v>98</v>
      </c>
      <c r="O23" s="19">
        <v>4</v>
      </c>
      <c r="P23" s="19">
        <v>6</v>
      </c>
      <c r="Q23" s="19">
        <v>20</v>
      </c>
      <c r="R23" s="21" t="s">
        <v>69</v>
      </c>
      <c r="S23" s="19">
        <v>18</v>
      </c>
      <c r="T23" s="19">
        <v>0</v>
      </c>
      <c r="U23" s="21" t="s">
        <v>83</v>
      </c>
      <c r="V23" s="21" t="s">
        <v>70</v>
      </c>
      <c r="W23" s="21" t="s">
        <v>379</v>
      </c>
      <c r="X23" s="21" t="s">
        <v>15</v>
      </c>
      <c r="Y23" s="19">
        <v>12</v>
      </c>
      <c r="Z23" s="21" t="s">
        <v>16</v>
      </c>
      <c r="AA23" s="21" t="s">
        <v>17</v>
      </c>
      <c r="AB23" s="21" t="s">
        <v>18</v>
      </c>
      <c r="AE23" s="21" t="s">
        <v>53</v>
      </c>
      <c r="AF23" s="21" t="s">
        <v>55</v>
      </c>
      <c r="AG23" s="21" t="s">
        <v>92</v>
      </c>
      <c r="AH23" s="21" t="s">
        <v>84</v>
      </c>
      <c r="AI23" s="21" t="s">
        <v>22</v>
      </c>
      <c r="AJ23" s="21" t="s">
        <v>23</v>
      </c>
    </row>
    <row r="24" spans="1:38" s="22" customFormat="1" ht="15.75" customHeight="1" x14ac:dyDescent="0.25">
      <c r="A24" s="10" t="s">
        <v>27</v>
      </c>
      <c r="B24" s="10" t="s">
        <v>31</v>
      </c>
      <c r="C24" s="11">
        <v>44354</v>
      </c>
      <c r="H24" s="10">
        <v>442</v>
      </c>
      <c r="I24" s="10" t="s">
        <v>131</v>
      </c>
      <c r="J24" s="10" t="s">
        <v>132</v>
      </c>
      <c r="K24" s="23"/>
      <c r="M24" s="22" t="s">
        <v>133</v>
      </c>
      <c r="N24" s="22" t="s">
        <v>134</v>
      </c>
      <c r="O24" s="22">
        <v>1</v>
      </c>
      <c r="R24" s="22" t="s">
        <v>46</v>
      </c>
      <c r="W24" s="22" t="s">
        <v>135</v>
      </c>
      <c r="X24" s="22" t="s">
        <v>136</v>
      </c>
      <c r="Z24" s="22" t="s">
        <v>17</v>
      </c>
      <c r="AA24" s="22" t="s">
        <v>17</v>
      </c>
      <c r="AB24" s="22" t="s">
        <v>88</v>
      </c>
      <c r="AE24" s="22" t="s">
        <v>137</v>
      </c>
      <c r="AF24" s="22" t="s">
        <v>138</v>
      </c>
      <c r="AG24" s="22" t="s">
        <v>92</v>
      </c>
      <c r="AH24" s="22" t="s">
        <v>21</v>
      </c>
      <c r="AI24" s="22" t="s">
        <v>22</v>
      </c>
      <c r="AJ24" s="22" t="s">
        <v>22</v>
      </c>
      <c r="AL24" s="22" t="s">
        <v>139</v>
      </c>
    </row>
    <row r="25" spans="1:38" ht="15.75" customHeight="1" x14ac:dyDescent="0.25">
      <c r="A25" s="3" t="s">
        <v>27</v>
      </c>
      <c r="B25" s="3" t="s">
        <v>29</v>
      </c>
      <c r="C25" s="4">
        <v>44355</v>
      </c>
      <c r="D25" s="5">
        <v>0.28958333333333336</v>
      </c>
      <c r="E25" s="5">
        <v>0.33263888888888887</v>
      </c>
      <c r="F25" s="5">
        <v>0.35486111111111113</v>
      </c>
      <c r="G25" s="5">
        <v>0.4152777777777778</v>
      </c>
      <c r="H25" s="2">
        <v>435</v>
      </c>
      <c r="I25" s="3" t="s">
        <v>122</v>
      </c>
      <c r="J25" s="3" t="s">
        <v>123</v>
      </c>
      <c r="K25" s="5">
        <v>0.36388888888888887</v>
      </c>
      <c r="L25" s="2">
        <v>73</v>
      </c>
      <c r="M25" s="3" t="s">
        <v>68</v>
      </c>
      <c r="N25" s="3" t="s">
        <v>100</v>
      </c>
      <c r="O25" s="2">
        <v>1</v>
      </c>
      <c r="P25" s="2">
        <v>0</v>
      </c>
      <c r="Q25" s="2">
        <v>0</v>
      </c>
      <c r="R25" s="3" t="s">
        <v>46</v>
      </c>
      <c r="S25" s="2">
        <v>8</v>
      </c>
      <c r="T25" s="2">
        <v>23</v>
      </c>
      <c r="U25" s="3" t="s">
        <v>41</v>
      </c>
      <c r="V25" s="3" t="s">
        <v>70</v>
      </c>
      <c r="W25" s="3" t="s">
        <v>74</v>
      </c>
      <c r="X25" s="3" t="s">
        <v>15</v>
      </c>
      <c r="Y25" s="2">
        <v>13</v>
      </c>
      <c r="Z25" s="3" t="s">
        <v>16</v>
      </c>
      <c r="AA25" s="3" t="s">
        <v>17</v>
      </c>
      <c r="AB25" s="3" t="s">
        <v>18</v>
      </c>
      <c r="AC25" s="2"/>
      <c r="AD25" s="2"/>
      <c r="AE25" s="3" t="s">
        <v>53</v>
      </c>
      <c r="AF25" s="3" t="s">
        <v>55</v>
      </c>
      <c r="AG25" s="3" t="s">
        <v>92</v>
      </c>
      <c r="AH25" s="3" t="s">
        <v>84</v>
      </c>
      <c r="AI25" s="3" t="s">
        <v>22</v>
      </c>
      <c r="AJ25" s="3" t="s">
        <v>23</v>
      </c>
      <c r="AK25" s="2"/>
      <c r="AL25" s="15"/>
    </row>
    <row r="26" spans="1:38" s="19" customFormat="1" ht="15.75" customHeight="1" x14ac:dyDescent="0.25">
      <c r="A26" s="3" t="s">
        <v>27</v>
      </c>
      <c r="B26" s="3" t="s">
        <v>29</v>
      </c>
      <c r="C26" s="4">
        <v>44355</v>
      </c>
      <c r="H26" s="2">
        <v>436</v>
      </c>
      <c r="I26" s="3" t="s">
        <v>122</v>
      </c>
      <c r="J26" s="3" t="s">
        <v>123</v>
      </c>
      <c r="K26" s="20">
        <v>0.37847222222222227</v>
      </c>
      <c r="L26" s="19">
        <v>75</v>
      </c>
      <c r="M26" s="3" t="s">
        <v>68</v>
      </c>
      <c r="N26" s="3" t="s">
        <v>100</v>
      </c>
      <c r="O26" s="19">
        <v>5</v>
      </c>
      <c r="P26" s="19">
        <v>10</v>
      </c>
      <c r="Q26" s="19">
        <v>30</v>
      </c>
      <c r="R26" s="21" t="s">
        <v>69</v>
      </c>
      <c r="S26" s="19">
        <v>9</v>
      </c>
      <c r="T26" s="19">
        <v>15</v>
      </c>
      <c r="U26" s="21" t="s">
        <v>83</v>
      </c>
      <c r="V26" s="21" t="s">
        <v>70</v>
      </c>
      <c r="W26" s="21" t="s">
        <v>379</v>
      </c>
      <c r="X26" s="21" t="s">
        <v>15</v>
      </c>
      <c r="Y26" s="19">
        <v>7</v>
      </c>
      <c r="Z26" s="21" t="s">
        <v>16</v>
      </c>
      <c r="AA26" s="21" t="s">
        <v>17</v>
      </c>
      <c r="AB26" s="21" t="s">
        <v>18</v>
      </c>
      <c r="AE26" s="21" t="s">
        <v>53</v>
      </c>
      <c r="AF26" s="21" t="s">
        <v>64</v>
      </c>
      <c r="AG26" s="21" t="s">
        <v>89</v>
      </c>
      <c r="AH26" s="21" t="s">
        <v>84</v>
      </c>
      <c r="AI26" s="21" t="s">
        <v>22</v>
      </c>
      <c r="AJ26" s="21" t="s">
        <v>23</v>
      </c>
    </row>
    <row r="27" spans="1:38" ht="15.75" customHeight="1" x14ac:dyDescent="0.25">
      <c r="A27" s="3" t="s">
        <v>27</v>
      </c>
      <c r="B27" s="3" t="s">
        <v>30</v>
      </c>
      <c r="C27" s="4">
        <v>44356</v>
      </c>
      <c r="D27" s="5">
        <v>0.27986111111111112</v>
      </c>
      <c r="E27" s="5">
        <v>0.3354166666666667</v>
      </c>
      <c r="F27" s="5">
        <v>0.35972222222222222</v>
      </c>
      <c r="G27" s="5">
        <v>0.3888888888888889</v>
      </c>
      <c r="H27" s="2">
        <v>437</v>
      </c>
      <c r="I27" s="3" t="s">
        <v>106</v>
      </c>
      <c r="J27" s="3" t="s">
        <v>107</v>
      </c>
      <c r="K27" s="5">
        <v>0.28819444444444448</v>
      </c>
      <c r="L27" s="2">
        <v>52</v>
      </c>
      <c r="M27" s="3" t="s">
        <v>68</v>
      </c>
      <c r="N27" s="3" t="s">
        <v>100</v>
      </c>
      <c r="O27" s="2">
        <v>7</v>
      </c>
      <c r="P27" s="2">
        <v>15</v>
      </c>
      <c r="Q27" s="2">
        <v>35</v>
      </c>
      <c r="R27" s="3" t="s">
        <v>69</v>
      </c>
      <c r="S27" s="2">
        <v>30</v>
      </c>
      <c r="T27" s="2">
        <v>0</v>
      </c>
      <c r="U27" s="3" t="s">
        <v>83</v>
      </c>
      <c r="V27" s="3" t="s">
        <v>70</v>
      </c>
      <c r="W27" s="3" t="s">
        <v>379</v>
      </c>
      <c r="X27" s="3" t="s">
        <v>15</v>
      </c>
      <c r="Y27" s="2">
        <v>8</v>
      </c>
      <c r="Z27" s="3" t="s">
        <v>16</v>
      </c>
      <c r="AA27" s="3" t="s">
        <v>17</v>
      </c>
      <c r="AB27" s="3" t="s">
        <v>124</v>
      </c>
      <c r="AC27" s="3" t="s">
        <v>125</v>
      </c>
      <c r="AD27" s="3" t="s">
        <v>126</v>
      </c>
      <c r="AE27" s="3" t="s">
        <v>53</v>
      </c>
      <c r="AF27" s="3" t="s">
        <v>64</v>
      </c>
      <c r="AG27" s="3" t="s">
        <v>92</v>
      </c>
      <c r="AH27" s="3" t="s">
        <v>21</v>
      </c>
      <c r="AI27" s="3" t="s">
        <v>22</v>
      </c>
      <c r="AJ27" s="3" t="s">
        <v>22</v>
      </c>
    </row>
    <row r="28" spans="1:38" ht="15.75" customHeight="1" x14ac:dyDescent="0.25">
      <c r="A28" s="3" t="s">
        <v>27</v>
      </c>
      <c r="B28" s="3" t="s">
        <v>32</v>
      </c>
      <c r="C28" s="4">
        <v>44357</v>
      </c>
      <c r="D28" s="5">
        <v>0.2986111111111111</v>
      </c>
      <c r="E28" s="5">
        <v>0.3444444444444445</v>
      </c>
      <c r="F28" s="5">
        <v>0.35069444444444442</v>
      </c>
      <c r="G28" s="5">
        <v>0.39583333333333331</v>
      </c>
      <c r="H28" s="2">
        <v>438</v>
      </c>
      <c r="I28" s="18" t="s">
        <v>127</v>
      </c>
      <c r="J28" s="18" t="s">
        <v>94</v>
      </c>
      <c r="K28" s="5">
        <v>0.37847222222222227</v>
      </c>
      <c r="L28" s="19">
        <v>65</v>
      </c>
      <c r="M28" s="3" t="s">
        <v>68</v>
      </c>
      <c r="N28" s="3" t="s">
        <v>100</v>
      </c>
      <c r="O28" s="19">
        <v>16</v>
      </c>
      <c r="P28" s="19">
        <v>25</v>
      </c>
      <c r="Q28" s="19">
        <v>40</v>
      </c>
      <c r="R28" s="21" t="s">
        <v>69</v>
      </c>
      <c r="S28" s="19">
        <v>19</v>
      </c>
      <c r="T28" s="19">
        <v>14</v>
      </c>
      <c r="U28" s="21" t="s">
        <v>83</v>
      </c>
      <c r="V28" s="21" t="s">
        <v>73</v>
      </c>
      <c r="W28" s="21" t="s">
        <v>380</v>
      </c>
      <c r="X28" s="21" t="s">
        <v>15</v>
      </c>
      <c r="Y28" s="19">
        <v>9</v>
      </c>
      <c r="Z28" s="21" t="s">
        <v>16</v>
      </c>
      <c r="AA28" s="21" t="s">
        <v>17</v>
      </c>
      <c r="AB28" s="21" t="s">
        <v>18</v>
      </c>
      <c r="AE28" s="21" t="s">
        <v>53</v>
      </c>
      <c r="AF28" s="21" t="s">
        <v>55</v>
      </c>
      <c r="AG28" s="21" t="s">
        <v>89</v>
      </c>
      <c r="AH28" s="21" t="s">
        <v>21</v>
      </c>
      <c r="AI28" s="21" t="s">
        <v>22</v>
      </c>
      <c r="AJ28" s="21" t="s">
        <v>23</v>
      </c>
    </row>
    <row r="29" spans="1:38" s="22" customFormat="1" ht="15.75" customHeight="1" x14ac:dyDescent="0.25">
      <c r="A29" s="10" t="s">
        <v>27</v>
      </c>
      <c r="B29" s="16" t="s">
        <v>128</v>
      </c>
      <c r="C29" s="11">
        <v>44357</v>
      </c>
      <c r="H29" s="22">
        <v>440</v>
      </c>
      <c r="I29" s="18" t="s">
        <v>129</v>
      </c>
      <c r="J29" s="18" t="s">
        <v>130</v>
      </c>
      <c r="K29" s="23">
        <v>0.29166666666666669</v>
      </c>
      <c r="L29" s="22">
        <v>52</v>
      </c>
      <c r="M29" s="22" t="s">
        <v>77</v>
      </c>
      <c r="N29" s="22" t="s">
        <v>101</v>
      </c>
      <c r="O29" s="22">
        <v>1</v>
      </c>
      <c r="R29" s="22" t="s">
        <v>69</v>
      </c>
      <c r="W29" s="22" t="s">
        <v>14</v>
      </c>
      <c r="X29" s="22" t="s">
        <v>15</v>
      </c>
      <c r="Y29" s="22">
        <v>6</v>
      </c>
      <c r="Z29" s="22" t="s">
        <v>16</v>
      </c>
      <c r="AA29" s="22" t="s">
        <v>17</v>
      </c>
      <c r="AB29" s="22" t="s">
        <v>18</v>
      </c>
      <c r="AE29" s="22" t="s">
        <v>53</v>
      </c>
      <c r="AF29" s="22" t="s">
        <v>64</v>
      </c>
      <c r="AG29" s="22" t="s">
        <v>92</v>
      </c>
      <c r="AH29" s="22" t="s">
        <v>20</v>
      </c>
      <c r="AI29" s="22" t="s">
        <v>22</v>
      </c>
      <c r="AJ29" s="22" t="s">
        <v>22</v>
      </c>
    </row>
    <row r="30" spans="1:38" s="22" customFormat="1" ht="15.75" customHeight="1" x14ac:dyDescent="0.25">
      <c r="A30" s="10" t="s">
        <v>27</v>
      </c>
      <c r="B30" s="16" t="s">
        <v>128</v>
      </c>
      <c r="C30" s="11">
        <v>44357</v>
      </c>
      <c r="H30" s="22">
        <v>441</v>
      </c>
      <c r="I30" s="18" t="s">
        <v>129</v>
      </c>
      <c r="J30" s="18" t="s">
        <v>130</v>
      </c>
      <c r="K30" s="23">
        <v>0.29166666666666669</v>
      </c>
      <c r="L30" s="22">
        <v>52</v>
      </c>
      <c r="M30" s="10" t="s">
        <v>68</v>
      </c>
      <c r="N30" s="10" t="s">
        <v>100</v>
      </c>
      <c r="O30" s="22">
        <v>3</v>
      </c>
      <c r="R30" s="22" t="s">
        <v>69</v>
      </c>
      <c r="W30" s="22" t="s">
        <v>14</v>
      </c>
      <c r="X30" s="22" t="s">
        <v>15</v>
      </c>
      <c r="Y30" s="22">
        <v>7</v>
      </c>
      <c r="Z30" s="22" t="s">
        <v>16</v>
      </c>
      <c r="AA30" s="22" t="s">
        <v>17</v>
      </c>
      <c r="AB30" s="22" t="s">
        <v>18</v>
      </c>
      <c r="AE30" s="22" t="s">
        <v>53</v>
      </c>
      <c r="AF30" s="22" t="s">
        <v>64</v>
      </c>
      <c r="AG30" s="22" t="s">
        <v>92</v>
      </c>
      <c r="AH30" s="22" t="s">
        <v>20</v>
      </c>
      <c r="AI30" s="22" t="s">
        <v>22</v>
      </c>
      <c r="AJ30" s="22" t="s">
        <v>22</v>
      </c>
    </row>
    <row r="31" spans="1:38" ht="15.75" customHeight="1" x14ac:dyDescent="0.25">
      <c r="A31" s="3" t="s">
        <v>27</v>
      </c>
      <c r="B31" s="3" t="s">
        <v>31</v>
      </c>
      <c r="C31" s="4">
        <v>44358</v>
      </c>
      <c r="D31" s="5">
        <v>0.2986111111111111</v>
      </c>
      <c r="E31" s="5">
        <v>0.32569444444444445</v>
      </c>
      <c r="F31" s="5">
        <v>0.36527777777777781</v>
      </c>
      <c r="G31" s="5">
        <v>0.3840277777777778</v>
      </c>
      <c r="H31" s="2">
        <v>443</v>
      </c>
      <c r="I31" s="3" t="s">
        <v>140</v>
      </c>
      <c r="J31" s="3" t="s">
        <v>141</v>
      </c>
      <c r="K31" s="5">
        <v>0.3611111111111111</v>
      </c>
      <c r="L31" s="2">
        <v>64</v>
      </c>
      <c r="M31" s="2" t="s">
        <v>68</v>
      </c>
      <c r="N31" s="2" t="s">
        <v>100</v>
      </c>
      <c r="O31" s="2">
        <v>8</v>
      </c>
      <c r="P31" s="2">
        <v>20</v>
      </c>
      <c r="Q31" s="2">
        <v>40</v>
      </c>
      <c r="R31" s="3" t="s">
        <v>69</v>
      </c>
      <c r="S31" s="2">
        <v>15</v>
      </c>
      <c r="T31" s="2">
        <v>18</v>
      </c>
      <c r="U31" s="3" t="s">
        <v>83</v>
      </c>
      <c r="V31" s="3" t="s">
        <v>70</v>
      </c>
      <c r="W31" s="3" t="s">
        <v>377</v>
      </c>
      <c r="X31" s="3" t="s">
        <v>15</v>
      </c>
      <c r="Y31" s="2">
        <v>8</v>
      </c>
      <c r="Z31" s="3" t="s">
        <v>16</v>
      </c>
      <c r="AA31" s="3" t="s">
        <v>17</v>
      </c>
      <c r="AB31" s="3" t="s">
        <v>18</v>
      </c>
      <c r="AC31" s="2"/>
      <c r="AD31" s="2"/>
      <c r="AE31" s="3" t="s">
        <v>53</v>
      </c>
      <c r="AF31" s="3" t="s">
        <v>55</v>
      </c>
      <c r="AG31" s="3" t="s">
        <v>92</v>
      </c>
      <c r="AH31" s="3" t="s">
        <v>21</v>
      </c>
      <c r="AI31" s="3" t="s">
        <v>22</v>
      </c>
      <c r="AJ31" s="3" t="s">
        <v>23</v>
      </c>
      <c r="AK31" s="2"/>
      <c r="AL31" s="15"/>
    </row>
    <row r="32" spans="1:38" ht="15.75" customHeight="1" x14ac:dyDescent="0.25">
      <c r="A32" s="3" t="s">
        <v>27</v>
      </c>
      <c r="B32" s="3" t="s">
        <v>31</v>
      </c>
      <c r="C32" s="4">
        <v>44358</v>
      </c>
      <c r="H32" s="2">
        <v>444</v>
      </c>
      <c r="I32" s="3" t="s">
        <v>142</v>
      </c>
      <c r="J32" s="3" t="s">
        <v>143</v>
      </c>
      <c r="K32" s="5">
        <v>0.38055555555555554</v>
      </c>
      <c r="L32" s="2">
        <v>78</v>
      </c>
      <c r="M32" s="2" t="s">
        <v>68</v>
      </c>
      <c r="N32" s="2" t="s">
        <v>100</v>
      </c>
      <c r="O32" s="2">
        <v>3</v>
      </c>
      <c r="P32" s="2">
        <v>5</v>
      </c>
      <c r="Q32" s="2">
        <v>8</v>
      </c>
      <c r="R32" s="3" t="s">
        <v>69</v>
      </c>
      <c r="S32" s="2">
        <v>27</v>
      </c>
      <c r="T32" s="2">
        <v>3</v>
      </c>
      <c r="U32" s="3" t="s">
        <v>83</v>
      </c>
      <c r="V32" s="3" t="s">
        <v>70</v>
      </c>
      <c r="W32" s="3" t="s">
        <v>379</v>
      </c>
      <c r="X32" s="3" t="s">
        <v>15</v>
      </c>
      <c r="Y32" s="2">
        <v>10</v>
      </c>
      <c r="Z32" s="3" t="s">
        <v>16</v>
      </c>
      <c r="AA32" s="3" t="s">
        <v>17</v>
      </c>
      <c r="AB32" s="3" t="s">
        <v>18</v>
      </c>
      <c r="AC32" s="2"/>
      <c r="AD32" s="2"/>
      <c r="AE32" s="3" t="s">
        <v>53</v>
      </c>
      <c r="AF32" s="3" t="s">
        <v>55</v>
      </c>
      <c r="AG32" s="3" t="s">
        <v>92</v>
      </c>
      <c r="AH32" s="3" t="s">
        <v>84</v>
      </c>
      <c r="AI32" s="3" t="s">
        <v>22</v>
      </c>
      <c r="AJ32" s="3" t="s">
        <v>23</v>
      </c>
      <c r="AK32" s="2"/>
      <c r="AL32" s="15"/>
    </row>
    <row r="37" spans="8:9" ht="15.75" customHeight="1" x14ac:dyDescent="0.25">
      <c r="H37" s="63"/>
      <c r="I37" s="63"/>
    </row>
    <row r="38" spans="8:9" ht="15.75" customHeight="1" x14ac:dyDescent="0.25">
      <c r="H38" s="64"/>
      <c r="I38" s="64"/>
    </row>
    <row r="40" spans="8:9" ht="15.75" customHeight="1" x14ac:dyDescent="0.25">
      <c r="H40" s="65"/>
      <c r="I40" s="65"/>
    </row>
    <row r="41" spans="8:9" ht="15.75" customHeight="1" x14ac:dyDescent="0.25">
      <c r="H41" s="65"/>
      <c r="I41" s="65"/>
    </row>
  </sheetData>
  <autoFilter ref="A1:AL32" xr:uid="{00000000-0009-0000-0000-000000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9"/>
  <sheetViews>
    <sheetView tabSelected="1" topLeftCell="C1" workbookViewId="0">
      <selection activeCell="M24" sqref="M24"/>
    </sheetView>
  </sheetViews>
  <sheetFormatPr defaultColWidth="9.109375" defaultRowHeight="14.4" x14ac:dyDescent="0.25"/>
  <cols>
    <col min="1" max="2" width="15.88671875" style="207" customWidth="1"/>
    <col min="3" max="3" width="15.6640625" style="207" customWidth="1"/>
    <col min="4" max="4" width="15.88671875" style="207" customWidth="1"/>
    <col min="5" max="5" width="8.109375" style="207" bestFit="1" customWidth="1"/>
    <col min="6" max="7" width="15.88671875" style="207" customWidth="1"/>
    <col min="8" max="8" width="15.88671875" style="210" customWidth="1"/>
    <col min="9" max="9" width="15.88671875" style="207" customWidth="1"/>
    <col min="10" max="10" width="7.109375" style="207" customWidth="1"/>
    <col min="11" max="11" width="5.6640625" style="207" customWidth="1"/>
    <col min="12" max="12" width="7.44140625" style="207" customWidth="1"/>
    <col min="13" max="13" width="15.88671875" style="207" customWidth="1"/>
    <col min="14" max="16384" width="9.109375" style="63"/>
  </cols>
  <sheetData>
    <row r="1" spans="1:13" ht="13.2" x14ac:dyDescent="0.25">
      <c r="A1" s="207" t="s">
        <v>238</v>
      </c>
      <c r="B1" s="207" t="s">
        <v>239</v>
      </c>
      <c r="C1" s="207" t="s">
        <v>240</v>
      </c>
      <c r="D1" s="207" t="s">
        <v>241</v>
      </c>
      <c r="E1" s="207" t="s">
        <v>242</v>
      </c>
      <c r="F1" s="207" t="s">
        <v>150</v>
      </c>
      <c r="G1" s="207" t="s">
        <v>151</v>
      </c>
      <c r="H1" s="207" t="s">
        <v>243</v>
      </c>
      <c r="I1" s="207" t="s">
        <v>244</v>
      </c>
      <c r="J1" s="207" t="s">
        <v>245</v>
      </c>
      <c r="K1" s="207" t="s">
        <v>246</v>
      </c>
      <c r="L1" s="207" t="s">
        <v>247</v>
      </c>
    </row>
    <row r="2" spans="1:13" s="215" customFormat="1" x14ac:dyDescent="0.25">
      <c r="A2" s="211" t="s">
        <v>248</v>
      </c>
      <c r="B2" s="66" t="s">
        <v>167</v>
      </c>
      <c r="C2" s="211" t="s">
        <v>249</v>
      </c>
      <c r="D2" s="212">
        <v>44348</v>
      </c>
      <c r="E2" s="213">
        <v>0.17644675925925926</v>
      </c>
      <c r="F2" s="211" t="s">
        <v>152</v>
      </c>
      <c r="G2" s="211"/>
      <c r="H2" s="214"/>
      <c r="I2" s="211" t="s">
        <v>250</v>
      </c>
      <c r="J2" s="211">
        <v>1</v>
      </c>
      <c r="K2" s="211">
        <v>12</v>
      </c>
      <c r="L2" s="211"/>
      <c r="M2" s="211"/>
    </row>
    <row r="3" spans="1:13" x14ac:dyDescent="0.25">
      <c r="A3" s="207" t="s">
        <v>251</v>
      </c>
      <c r="B3" s="207" t="s">
        <v>167</v>
      </c>
      <c r="C3" s="207" t="s">
        <v>249</v>
      </c>
      <c r="D3" s="208">
        <v>44348</v>
      </c>
      <c r="E3" s="209">
        <v>0.17646990740740742</v>
      </c>
      <c r="F3" s="207" t="s">
        <v>152</v>
      </c>
      <c r="I3" s="29" t="s">
        <v>250</v>
      </c>
      <c r="J3" s="29">
        <v>1</v>
      </c>
    </row>
    <row r="4" spans="1:13" x14ac:dyDescent="0.25">
      <c r="A4" s="207" t="s">
        <v>252</v>
      </c>
      <c r="B4" s="207" t="s">
        <v>167</v>
      </c>
      <c r="C4" s="207" t="s">
        <v>249</v>
      </c>
      <c r="D4" s="208">
        <v>44348</v>
      </c>
      <c r="E4" s="209">
        <v>0.17649305555555558</v>
      </c>
      <c r="F4" s="207" t="s">
        <v>152</v>
      </c>
      <c r="I4" s="29" t="s">
        <v>250</v>
      </c>
      <c r="J4" s="29">
        <v>1</v>
      </c>
    </row>
    <row r="5" spans="1:13" x14ac:dyDescent="0.25">
      <c r="A5" s="207" t="s">
        <v>253</v>
      </c>
      <c r="B5" s="207" t="s">
        <v>167</v>
      </c>
      <c r="C5" s="207" t="s">
        <v>249</v>
      </c>
      <c r="D5" s="208">
        <v>44348</v>
      </c>
      <c r="E5" s="209">
        <v>0.1769212962962963</v>
      </c>
      <c r="F5" s="207" t="s">
        <v>152</v>
      </c>
      <c r="I5" s="29" t="s">
        <v>250</v>
      </c>
      <c r="J5" s="29">
        <v>1</v>
      </c>
    </row>
    <row r="6" spans="1:13" x14ac:dyDescent="0.25">
      <c r="A6" s="207" t="s">
        <v>254</v>
      </c>
      <c r="B6" s="207" t="s">
        <v>167</v>
      </c>
      <c r="C6" s="207" t="s">
        <v>249</v>
      </c>
      <c r="D6" s="208">
        <v>44348</v>
      </c>
      <c r="E6" s="209">
        <v>0.17846064814814813</v>
      </c>
      <c r="F6" s="207" t="s">
        <v>152</v>
      </c>
      <c r="I6" s="29" t="s">
        <v>250</v>
      </c>
      <c r="J6" s="29">
        <v>1</v>
      </c>
    </row>
    <row r="7" spans="1:13" x14ac:dyDescent="0.25">
      <c r="A7" s="207" t="s">
        <v>255</v>
      </c>
      <c r="B7" s="207" t="s">
        <v>167</v>
      </c>
      <c r="C7" s="207" t="s">
        <v>249</v>
      </c>
      <c r="D7" s="208">
        <v>44348</v>
      </c>
      <c r="E7" s="209">
        <v>0.17848379629629629</v>
      </c>
      <c r="F7" s="207" t="s">
        <v>152</v>
      </c>
      <c r="I7" s="29" t="s">
        <v>250</v>
      </c>
      <c r="J7" s="29">
        <v>1</v>
      </c>
    </row>
    <row r="8" spans="1:13" x14ac:dyDescent="0.25">
      <c r="A8" s="207" t="s">
        <v>256</v>
      </c>
      <c r="B8" s="207" t="s">
        <v>167</v>
      </c>
      <c r="C8" s="207" t="s">
        <v>249</v>
      </c>
      <c r="D8" s="208">
        <v>44348</v>
      </c>
      <c r="E8" s="209">
        <v>0.17851851851851852</v>
      </c>
      <c r="F8" s="207" t="s">
        <v>152</v>
      </c>
      <c r="I8" s="29" t="s">
        <v>250</v>
      </c>
      <c r="J8" s="29">
        <v>1</v>
      </c>
    </row>
    <row r="9" spans="1:13" x14ac:dyDescent="0.25">
      <c r="A9" s="207" t="s">
        <v>257</v>
      </c>
      <c r="B9" s="207" t="s">
        <v>167</v>
      </c>
      <c r="C9" s="207" t="s">
        <v>249</v>
      </c>
      <c r="D9" s="208">
        <v>44348</v>
      </c>
      <c r="E9" s="209">
        <v>0.17893518518518517</v>
      </c>
      <c r="F9" s="207" t="s">
        <v>152</v>
      </c>
      <c r="I9" s="29" t="s">
        <v>250</v>
      </c>
      <c r="J9" s="29">
        <v>1</v>
      </c>
    </row>
    <row r="10" spans="1:13" x14ac:dyDescent="0.25">
      <c r="A10" s="207" t="s">
        <v>258</v>
      </c>
      <c r="B10" s="207" t="s">
        <v>167</v>
      </c>
      <c r="C10" s="207" t="s">
        <v>249</v>
      </c>
      <c r="D10" s="208">
        <v>44348</v>
      </c>
      <c r="E10" s="209">
        <v>0.17924768518518519</v>
      </c>
      <c r="F10" s="207" t="s">
        <v>152</v>
      </c>
      <c r="I10" s="29" t="s">
        <v>250</v>
      </c>
      <c r="J10" s="29">
        <v>1</v>
      </c>
    </row>
    <row r="11" spans="1:13" x14ac:dyDescent="0.25">
      <c r="A11" s="207" t="s">
        <v>259</v>
      </c>
      <c r="B11" s="207" t="s">
        <v>167</v>
      </c>
      <c r="C11" s="207" t="s">
        <v>249</v>
      </c>
      <c r="D11" s="208">
        <v>44348</v>
      </c>
      <c r="E11" s="209">
        <v>0.17927083333333335</v>
      </c>
      <c r="F11" s="207" t="s">
        <v>152</v>
      </c>
      <c r="I11" s="29" t="s">
        <v>250</v>
      </c>
      <c r="J11" s="29">
        <v>1</v>
      </c>
    </row>
    <row r="12" spans="1:13" x14ac:dyDescent="0.25">
      <c r="A12" s="207" t="s">
        <v>260</v>
      </c>
      <c r="B12" s="207" t="s">
        <v>167</v>
      </c>
      <c r="C12" s="207" t="s">
        <v>249</v>
      </c>
      <c r="D12" s="208">
        <v>44348</v>
      </c>
      <c r="E12" s="209">
        <v>0.17929398148148148</v>
      </c>
      <c r="F12" s="207" t="s">
        <v>152</v>
      </c>
      <c r="I12" s="29" t="s">
        <v>250</v>
      </c>
      <c r="J12" s="29">
        <v>1</v>
      </c>
    </row>
    <row r="13" spans="1:13" x14ac:dyDescent="0.25">
      <c r="A13" s="207" t="s">
        <v>261</v>
      </c>
      <c r="B13" s="207" t="s">
        <v>167</v>
      </c>
      <c r="C13" s="207" t="s">
        <v>249</v>
      </c>
      <c r="D13" s="208">
        <v>44348</v>
      </c>
      <c r="E13" s="209">
        <v>0.17972222222222223</v>
      </c>
      <c r="F13" s="207" t="s">
        <v>152</v>
      </c>
      <c r="I13" s="29" t="s">
        <v>250</v>
      </c>
      <c r="J13" s="29">
        <v>1</v>
      </c>
    </row>
    <row r="14" spans="1:13" s="215" customFormat="1" x14ac:dyDescent="0.25">
      <c r="A14" s="211" t="s">
        <v>262</v>
      </c>
      <c r="B14" s="211" t="s">
        <v>167</v>
      </c>
      <c r="C14" s="211" t="s">
        <v>249</v>
      </c>
      <c r="D14" s="212">
        <v>44349</v>
      </c>
      <c r="E14" s="213">
        <v>0.1042013888888889</v>
      </c>
      <c r="F14" s="211" t="s">
        <v>154</v>
      </c>
      <c r="G14" s="211" t="s">
        <v>155</v>
      </c>
      <c r="H14" s="214" t="s">
        <v>156</v>
      </c>
      <c r="I14" s="211" t="s">
        <v>223</v>
      </c>
      <c r="J14" s="211">
        <v>1</v>
      </c>
      <c r="K14" s="211">
        <v>24</v>
      </c>
      <c r="L14" s="211" t="s">
        <v>232</v>
      </c>
      <c r="M14" s="211"/>
    </row>
    <row r="15" spans="1:13" x14ac:dyDescent="0.25">
      <c r="A15" s="207" t="s">
        <v>263</v>
      </c>
      <c r="B15" s="207" t="s">
        <v>167</v>
      </c>
      <c r="C15" s="207" t="s">
        <v>249</v>
      </c>
      <c r="D15" s="208">
        <v>44349</v>
      </c>
      <c r="E15" s="209">
        <v>0.10423611111111113</v>
      </c>
      <c r="F15" s="207" t="s">
        <v>154</v>
      </c>
      <c r="G15" s="207" t="s">
        <v>155</v>
      </c>
      <c r="H15" s="210" t="s">
        <v>156</v>
      </c>
      <c r="I15" s="207" t="s">
        <v>223</v>
      </c>
      <c r="J15" s="207">
        <v>1</v>
      </c>
      <c r="L15" s="207" t="s">
        <v>232</v>
      </c>
    </row>
    <row r="16" spans="1:13" x14ac:dyDescent="0.25">
      <c r="A16" s="207" t="s">
        <v>264</v>
      </c>
      <c r="B16" s="207" t="s">
        <v>167</v>
      </c>
      <c r="C16" s="207" t="s">
        <v>249</v>
      </c>
      <c r="D16" s="208">
        <v>44349</v>
      </c>
      <c r="E16" s="209">
        <v>0.10425925925925926</v>
      </c>
      <c r="F16" s="207" t="s">
        <v>154</v>
      </c>
      <c r="G16" s="207" t="s">
        <v>155</v>
      </c>
      <c r="H16" s="210" t="s">
        <v>156</v>
      </c>
      <c r="I16" s="207" t="s">
        <v>223</v>
      </c>
      <c r="J16" s="207">
        <v>1</v>
      </c>
      <c r="L16" s="207" t="s">
        <v>232</v>
      </c>
    </row>
    <row r="17" spans="1:12" x14ac:dyDescent="0.25">
      <c r="A17" s="207" t="s">
        <v>265</v>
      </c>
      <c r="B17" s="207" t="s">
        <v>167</v>
      </c>
      <c r="C17" s="207" t="s">
        <v>249</v>
      </c>
      <c r="D17" s="208">
        <v>44349</v>
      </c>
      <c r="E17" s="209">
        <v>0.10467592592592594</v>
      </c>
      <c r="F17" s="207" t="s">
        <v>154</v>
      </c>
      <c r="G17" s="207" t="s">
        <v>155</v>
      </c>
      <c r="H17" s="210" t="s">
        <v>156</v>
      </c>
      <c r="I17" s="207" t="s">
        <v>223</v>
      </c>
      <c r="J17" s="207">
        <v>0</v>
      </c>
      <c r="L17" s="207" t="s">
        <v>232</v>
      </c>
    </row>
    <row r="18" spans="1:12" x14ac:dyDescent="0.25">
      <c r="A18" s="207" t="s">
        <v>266</v>
      </c>
      <c r="B18" s="207" t="s">
        <v>167</v>
      </c>
      <c r="C18" s="207" t="s">
        <v>249</v>
      </c>
      <c r="D18" s="208">
        <v>44349</v>
      </c>
      <c r="E18" s="209">
        <v>0.10957175925925926</v>
      </c>
      <c r="F18" s="207" t="s">
        <v>154</v>
      </c>
      <c r="G18" s="207" t="s">
        <v>155</v>
      </c>
      <c r="H18" s="210" t="s">
        <v>156</v>
      </c>
      <c r="I18" s="207" t="s">
        <v>223</v>
      </c>
      <c r="J18" s="207">
        <v>1</v>
      </c>
      <c r="L18" s="207" t="s">
        <v>232</v>
      </c>
    </row>
    <row r="19" spans="1:12" x14ac:dyDescent="0.25">
      <c r="A19" s="207" t="s">
        <v>267</v>
      </c>
      <c r="B19" s="207" t="s">
        <v>167</v>
      </c>
      <c r="C19" s="207" t="s">
        <v>249</v>
      </c>
      <c r="D19" s="208">
        <v>44349</v>
      </c>
      <c r="E19" s="209">
        <v>0.1095949074074074</v>
      </c>
      <c r="F19" s="207" t="s">
        <v>154</v>
      </c>
      <c r="G19" s="207" t="s">
        <v>155</v>
      </c>
      <c r="H19" s="210" t="s">
        <v>156</v>
      </c>
      <c r="I19" s="207" t="s">
        <v>223</v>
      </c>
      <c r="J19" s="207">
        <v>1</v>
      </c>
      <c r="L19" s="207" t="s">
        <v>232</v>
      </c>
    </row>
    <row r="20" spans="1:12" x14ac:dyDescent="0.25">
      <c r="A20" s="207" t="s">
        <v>268</v>
      </c>
      <c r="B20" s="207" t="s">
        <v>167</v>
      </c>
      <c r="C20" s="207" t="s">
        <v>249</v>
      </c>
      <c r="D20" s="208">
        <v>44349</v>
      </c>
      <c r="E20" s="209">
        <v>0.10961805555555555</v>
      </c>
      <c r="F20" s="207" t="s">
        <v>154</v>
      </c>
      <c r="G20" s="207" t="s">
        <v>155</v>
      </c>
      <c r="H20" s="210" t="s">
        <v>156</v>
      </c>
      <c r="I20" s="207" t="s">
        <v>223</v>
      </c>
      <c r="J20" s="207">
        <v>1</v>
      </c>
      <c r="L20" s="207" t="s">
        <v>232</v>
      </c>
    </row>
    <row r="21" spans="1:12" x14ac:dyDescent="0.25">
      <c r="A21" s="207" t="s">
        <v>269</v>
      </c>
      <c r="B21" s="207" t="s">
        <v>167</v>
      </c>
      <c r="C21" s="207" t="s">
        <v>249</v>
      </c>
      <c r="D21" s="208">
        <v>44349</v>
      </c>
      <c r="E21" s="209">
        <v>0.11004629629629629</v>
      </c>
      <c r="F21" s="207" t="s">
        <v>154</v>
      </c>
      <c r="G21" s="207" t="s">
        <v>155</v>
      </c>
      <c r="H21" s="210" t="s">
        <v>156</v>
      </c>
      <c r="I21" s="207" t="s">
        <v>223</v>
      </c>
      <c r="J21" s="207">
        <v>1</v>
      </c>
      <c r="L21" s="207" t="s">
        <v>232</v>
      </c>
    </row>
    <row r="22" spans="1:12" x14ac:dyDescent="0.25">
      <c r="A22" s="207" t="s">
        <v>270</v>
      </c>
      <c r="B22" s="207" t="s">
        <v>167</v>
      </c>
      <c r="C22" s="207" t="s">
        <v>249</v>
      </c>
      <c r="D22" s="208">
        <v>44349</v>
      </c>
      <c r="E22" s="209">
        <v>0.11038194444444445</v>
      </c>
      <c r="F22" s="207" t="s">
        <v>154</v>
      </c>
      <c r="G22" s="207" t="s">
        <v>155</v>
      </c>
      <c r="H22" s="210" t="s">
        <v>156</v>
      </c>
      <c r="I22" s="207" t="s">
        <v>223</v>
      </c>
      <c r="J22" s="207">
        <v>1</v>
      </c>
      <c r="L22" s="207" t="s">
        <v>232</v>
      </c>
    </row>
    <row r="23" spans="1:12" x14ac:dyDescent="0.25">
      <c r="A23" s="207" t="s">
        <v>271</v>
      </c>
      <c r="B23" s="207" t="s">
        <v>167</v>
      </c>
      <c r="C23" s="207" t="s">
        <v>249</v>
      </c>
      <c r="D23" s="208">
        <v>44349</v>
      </c>
      <c r="E23" s="209">
        <v>0.11040509259259258</v>
      </c>
      <c r="F23" s="207" t="s">
        <v>154</v>
      </c>
      <c r="G23" s="207" t="s">
        <v>155</v>
      </c>
      <c r="H23" s="210" t="s">
        <v>156</v>
      </c>
      <c r="I23" s="207" t="s">
        <v>223</v>
      </c>
      <c r="J23" s="207">
        <v>1</v>
      </c>
      <c r="L23" s="207" t="s">
        <v>232</v>
      </c>
    </row>
    <row r="24" spans="1:12" x14ac:dyDescent="0.25">
      <c r="A24" s="207" t="s">
        <v>272</v>
      </c>
      <c r="B24" s="207" t="s">
        <v>167</v>
      </c>
      <c r="C24" s="207" t="s">
        <v>249</v>
      </c>
      <c r="D24" s="208">
        <v>44349</v>
      </c>
      <c r="E24" s="209">
        <v>0.11043981481481481</v>
      </c>
      <c r="F24" s="207" t="s">
        <v>154</v>
      </c>
      <c r="G24" s="207" t="s">
        <v>155</v>
      </c>
      <c r="H24" s="210" t="s">
        <v>156</v>
      </c>
      <c r="I24" s="207" t="s">
        <v>223</v>
      </c>
      <c r="J24" s="207">
        <v>1</v>
      </c>
      <c r="L24" s="207" t="s">
        <v>232</v>
      </c>
    </row>
    <row r="25" spans="1:12" x14ac:dyDescent="0.25">
      <c r="A25" s="207" t="s">
        <v>273</v>
      </c>
      <c r="B25" s="207" t="s">
        <v>167</v>
      </c>
      <c r="C25" s="207" t="s">
        <v>249</v>
      </c>
      <c r="D25" s="208">
        <v>44349</v>
      </c>
      <c r="E25" s="209">
        <v>0.11085648148148149</v>
      </c>
      <c r="F25" s="207" t="s">
        <v>154</v>
      </c>
      <c r="G25" s="207" t="s">
        <v>155</v>
      </c>
      <c r="H25" s="210" t="s">
        <v>156</v>
      </c>
      <c r="I25" s="207" t="s">
        <v>223</v>
      </c>
      <c r="J25" s="207">
        <v>1</v>
      </c>
      <c r="L25" s="207" t="s">
        <v>232</v>
      </c>
    </row>
    <row r="26" spans="1:12" x14ac:dyDescent="0.25">
      <c r="A26" s="207" t="s">
        <v>274</v>
      </c>
      <c r="B26" s="207" t="s">
        <v>167</v>
      </c>
      <c r="C26" s="207" t="s">
        <v>249</v>
      </c>
      <c r="D26" s="208">
        <v>44349</v>
      </c>
      <c r="E26" s="209">
        <v>0.1110300925925926</v>
      </c>
      <c r="F26" s="207" t="s">
        <v>154</v>
      </c>
      <c r="G26" s="207" t="s">
        <v>155</v>
      </c>
      <c r="H26" s="210" t="s">
        <v>156</v>
      </c>
      <c r="I26" s="207" t="s">
        <v>223</v>
      </c>
      <c r="J26" s="207">
        <v>1</v>
      </c>
      <c r="L26" s="207" t="s">
        <v>232</v>
      </c>
    </row>
    <row r="27" spans="1:12" x14ac:dyDescent="0.25">
      <c r="A27" s="207" t="s">
        <v>275</v>
      </c>
      <c r="B27" s="207" t="s">
        <v>167</v>
      </c>
      <c r="C27" s="207" t="s">
        <v>249</v>
      </c>
      <c r="D27" s="208">
        <v>44349</v>
      </c>
      <c r="E27" s="209">
        <v>0.11105324074074074</v>
      </c>
      <c r="F27" s="207" t="s">
        <v>154</v>
      </c>
      <c r="G27" s="207" t="s">
        <v>155</v>
      </c>
      <c r="H27" s="210" t="s">
        <v>156</v>
      </c>
      <c r="I27" s="207" t="s">
        <v>223</v>
      </c>
      <c r="J27" s="207">
        <v>1</v>
      </c>
      <c r="L27" s="207" t="s">
        <v>232</v>
      </c>
    </row>
    <row r="28" spans="1:12" x14ac:dyDescent="0.25">
      <c r="A28" s="207" t="s">
        <v>276</v>
      </c>
      <c r="B28" s="207" t="s">
        <v>167</v>
      </c>
      <c r="C28" s="207" t="s">
        <v>249</v>
      </c>
      <c r="D28" s="208">
        <v>44349</v>
      </c>
      <c r="E28" s="209">
        <v>0.11107638888888889</v>
      </c>
      <c r="F28" s="207" t="s">
        <v>154</v>
      </c>
      <c r="G28" s="207" t="s">
        <v>155</v>
      </c>
      <c r="H28" s="210" t="s">
        <v>156</v>
      </c>
      <c r="I28" s="207" t="s">
        <v>223</v>
      </c>
      <c r="J28" s="207">
        <v>1</v>
      </c>
      <c r="L28" s="207" t="s">
        <v>232</v>
      </c>
    </row>
    <row r="29" spans="1:12" x14ac:dyDescent="0.25">
      <c r="A29" s="207" t="s">
        <v>277</v>
      </c>
      <c r="B29" s="207" t="s">
        <v>167</v>
      </c>
      <c r="C29" s="207" t="s">
        <v>249</v>
      </c>
      <c r="D29" s="208">
        <v>44349</v>
      </c>
      <c r="E29" s="209">
        <v>0.11565972222222222</v>
      </c>
      <c r="F29" s="207" t="s">
        <v>154</v>
      </c>
      <c r="G29" s="207" t="s">
        <v>155</v>
      </c>
      <c r="H29" s="210" t="s">
        <v>156</v>
      </c>
      <c r="I29" s="207" t="s">
        <v>223</v>
      </c>
      <c r="J29" s="207">
        <v>1</v>
      </c>
      <c r="L29" s="207" t="s">
        <v>232</v>
      </c>
    </row>
    <row r="30" spans="1:12" x14ac:dyDescent="0.25">
      <c r="A30" s="207" t="s">
        <v>278</v>
      </c>
      <c r="B30" s="207" t="s">
        <v>167</v>
      </c>
      <c r="C30" s="207" t="s">
        <v>249</v>
      </c>
      <c r="D30" s="208">
        <v>44349</v>
      </c>
      <c r="E30" s="209">
        <v>0.11569444444444445</v>
      </c>
      <c r="F30" s="207" t="s">
        <v>154</v>
      </c>
      <c r="G30" s="207" t="s">
        <v>155</v>
      </c>
      <c r="H30" s="210" t="s">
        <v>156</v>
      </c>
      <c r="I30" s="207" t="s">
        <v>223</v>
      </c>
      <c r="J30" s="207">
        <v>1</v>
      </c>
      <c r="L30" s="207" t="s">
        <v>232</v>
      </c>
    </row>
    <row r="31" spans="1:12" x14ac:dyDescent="0.25">
      <c r="A31" s="207" t="s">
        <v>279</v>
      </c>
      <c r="B31" s="207" t="s">
        <v>167</v>
      </c>
      <c r="C31" s="207" t="s">
        <v>249</v>
      </c>
      <c r="D31" s="208">
        <v>44349</v>
      </c>
      <c r="E31" s="209">
        <v>0.11611111111111111</v>
      </c>
      <c r="F31" s="207" t="s">
        <v>154</v>
      </c>
      <c r="G31" s="207" t="s">
        <v>155</v>
      </c>
      <c r="H31" s="210" t="s">
        <v>156</v>
      </c>
      <c r="I31" s="207" t="s">
        <v>223</v>
      </c>
      <c r="J31" s="207">
        <v>1</v>
      </c>
      <c r="L31" s="207" t="s">
        <v>232</v>
      </c>
    </row>
    <row r="32" spans="1:12" x14ac:dyDescent="0.25">
      <c r="A32" s="207" t="s">
        <v>280</v>
      </c>
      <c r="B32" s="207" t="s">
        <v>167</v>
      </c>
      <c r="C32" s="207" t="s">
        <v>249</v>
      </c>
      <c r="D32" s="208">
        <v>44349</v>
      </c>
      <c r="E32" s="209">
        <v>0.11721064814814815</v>
      </c>
      <c r="F32" s="207" t="s">
        <v>154</v>
      </c>
      <c r="G32" s="207" t="s">
        <v>155</v>
      </c>
      <c r="H32" s="210" t="s">
        <v>156</v>
      </c>
      <c r="I32" s="207" t="s">
        <v>223</v>
      </c>
      <c r="J32" s="207">
        <v>1</v>
      </c>
      <c r="L32" s="207" t="s">
        <v>232</v>
      </c>
    </row>
    <row r="33" spans="1:13" x14ac:dyDescent="0.25">
      <c r="A33" s="207" t="s">
        <v>281</v>
      </c>
      <c r="B33" s="207" t="s">
        <v>167</v>
      </c>
      <c r="C33" s="207" t="s">
        <v>249</v>
      </c>
      <c r="D33" s="208">
        <v>44349</v>
      </c>
      <c r="E33" s="209">
        <v>0.11724537037037037</v>
      </c>
      <c r="F33" s="207" t="s">
        <v>154</v>
      </c>
      <c r="G33" s="207" t="s">
        <v>155</v>
      </c>
      <c r="H33" s="210" t="s">
        <v>156</v>
      </c>
      <c r="I33" s="207" t="s">
        <v>223</v>
      </c>
      <c r="J33" s="207">
        <v>1</v>
      </c>
      <c r="L33" s="207" t="s">
        <v>232</v>
      </c>
    </row>
    <row r="34" spans="1:13" x14ac:dyDescent="0.25">
      <c r="A34" s="207" t="s">
        <v>282</v>
      </c>
      <c r="B34" s="207" t="s">
        <v>167</v>
      </c>
      <c r="C34" s="207" t="s">
        <v>249</v>
      </c>
      <c r="D34" s="208">
        <v>44349</v>
      </c>
      <c r="E34" s="209">
        <v>0.11726851851851851</v>
      </c>
      <c r="F34" s="207" t="s">
        <v>154</v>
      </c>
      <c r="G34" s="207" t="s">
        <v>155</v>
      </c>
      <c r="H34" s="210" t="s">
        <v>156</v>
      </c>
      <c r="I34" s="207" t="s">
        <v>223</v>
      </c>
      <c r="J34" s="207">
        <v>1</v>
      </c>
      <c r="L34" s="207" t="s">
        <v>232</v>
      </c>
    </row>
    <row r="35" spans="1:13" x14ac:dyDescent="0.25">
      <c r="A35" s="207" t="s">
        <v>283</v>
      </c>
      <c r="B35" s="207" t="s">
        <v>167</v>
      </c>
      <c r="C35" s="207" t="s">
        <v>249</v>
      </c>
      <c r="D35" s="208">
        <v>44349</v>
      </c>
      <c r="E35" s="209">
        <v>0.11768518518518518</v>
      </c>
      <c r="F35" s="207" t="s">
        <v>154</v>
      </c>
      <c r="G35" s="207" t="s">
        <v>155</v>
      </c>
      <c r="H35" s="210" t="s">
        <v>156</v>
      </c>
      <c r="I35" s="207" t="s">
        <v>223</v>
      </c>
      <c r="J35" s="207">
        <v>1</v>
      </c>
      <c r="L35" s="207" t="s">
        <v>232</v>
      </c>
    </row>
    <row r="36" spans="1:13" x14ac:dyDescent="0.25">
      <c r="A36" s="207" t="s">
        <v>284</v>
      </c>
      <c r="B36" s="207" t="s">
        <v>167</v>
      </c>
      <c r="C36" s="207" t="s">
        <v>249</v>
      </c>
      <c r="D36" s="208">
        <v>44349</v>
      </c>
      <c r="E36" s="209">
        <v>0.12434027777777779</v>
      </c>
      <c r="F36" s="207" t="s">
        <v>154</v>
      </c>
      <c r="G36" s="207" t="s">
        <v>155</v>
      </c>
      <c r="H36" s="210" t="s">
        <v>156</v>
      </c>
      <c r="I36" s="207" t="s">
        <v>223</v>
      </c>
      <c r="J36" s="207">
        <v>1</v>
      </c>
      <c r="L36" s="207" t="s">
        <v>232</v>
      </c>
    </row>
    <row r="37" spans="1:13" x14ac:dyDescent="0.25">
      <c r="A37" s="207" t="s">
        <v>285</v>
      </c>
      <c r="B37" s="207" t="s">
        <v>167</v>
      </c>
      <c r="C37" s="207" t="s">
        <v>249</v>
      </c>
      <c r="D37" s="208">
        <v>44349</v>
      </c>
      <c r="E37" s="209">
        <v>0.124375</v>
      </c>
      <c r="F37" s="207" t="s">
        <v>154</v>
      </c>
      <c r="G37" s="207" t="s">
        <v>155</v>
      </c>
      <c r="H37" s="210" t="s">
        <v>156</v>
      </c>
      <c r="I37" s="207" t="s">
        <v>223</v>
      </c>
      <c r="J37" s="207">
        <v>1</v>
      </c>
      <c r="L37" s="207" t="s">
        <v>232</v>
      </c>
    </row>
    <row r="38" spans="1:13" x14ac:dyDescent="0.25">
      <c r="A38" s="207" t="s">
        <v>286</v>
      </c>
      <c r="B38" s="207" t="s">
        <v>167</v>
      </c>
      <c r="C38" s="207" t="s">
        <v>249</v>
      </c>
      <c r="D38" s="208">
        <v>44349</v>
      </c>
      <c r="E38" s="209">
        <v>0.12439814814814815</v>
      </c>
      <c r="F38" s="207" t="s">
        <v>154</v>
      </c>
      <c r="G38" s="207" t="s">
        <v>155</v>
      </c>
      <c r="H38" s="210" t="s">
        <v>156</v>
      </c>
      <c r="I38" s="207" t="s">
        <v>223</v>
      </c>
      <c r="J38" s="207">
        <v>1</v>
      </c>
      <c r="L38" s="207" t="s">
        <v>232</v>
      </c>
    </row>
    <row r="39" spans="1:13" s="215" customFormat="1" x14ac:dyDescent="0.25">
      <c r="A39" s="211" t="s">
        <v>287</v>
      </c>
      <c r="B39" s="211" t="s">
        <v>167</v>
      </c>
      <c r="C39" s="211" t="s">
        <v>249</v>
      </c>
      <c r="D39" s="212">
        <v>44349</v>
      </c>
      <c r="E39" s="213">
        <v>0.1700925925925926</v>
      </c>
      <c r="F39" s="211" t="s">
        <v>154</v>
      </c>
      <c r="G39" s="211" t="s">
        <v>155</v>
      </c>
      <c r="H39" s="214" t="s">
        <v>156</v>
      </c>
      <c r="I39" s="211" t="s">
        <v>223</v>
      </c>
      <c r="J39" s="211">
        <v>1</v>
      </c>
      <c r="K39" s="211">
        <v>3</v>
      </c>
      <c r="L39" s="211" t="s">
        <v>232</v>
      </c>
      <c r="M39" s="211"/>
    </row>
    <row r="40" spans="1:13" x14ac:dyDescent="0.25">
      <c r="A40" s="207" t="s">
        <v>288</v>
      </c>
      <c r="B40" s="207" t="s">
        <v>167</v>
      </c>
      <c r="C40" s="207" t="s">
        <v>249</v>
      </c>
      <c r="D40" s="208">
        <v>44349</v>
      </c>
      <c r="E40" s="209">
        <v>0.17011574074074073</v>
      </c>
      <c r="F40" s="207" t="s">
        <v>154</v>
      </c>
      <c r="G40" s="207" t="s">
        <v>155</v>
      </c>
      <c r="H40" s="210" t="s">
        <v>156</v>
      </c>
      <c r="I40" s="207" t="s">
        <v>223</v>
      </c>
      <c r="J40" s="207">
        <v>1</v>
      </c>
      <c r="L40" s="207" t="s">
        <v>232</v>
      </c>
    </row>
    <row r="41" spans="1:13" x14ac:dyDescent="0.25">
      <c r="A41" s="207" t="s">
        <v>289</v>
      </c>
      <c r="B41" s="207" t="s">
        <v>167</v>
      </c>
      <c r="C41" s="207" t="s">
        <v>249</v>
      </c>
      <c r="D41" s="208">
        <v>44349</v>
      </c>
      <c r="E41" s="209">
        <v>0.17013888888888887</v>
      </c>
      <c r="F41" s="207" t="s">
        <v>154</v>
      </c>
      <c r="G41" s="207" t="s">
        <v>155</v>
      </c>
      <c r="H41" s="210" t="s">
        <v>156</v>
      </c>
      <c r="I41" s="207" t="s">
        <v>223</v>
      </c>
      <c r="J41" s="207">
        <v>1</v>
      </c>
      <c r="L41" s="207" t="s">
        <v>232</v>
      </c>
    </row>
    <row r="42" spans="1:13" s="215" customFormat="1" x14ac:dyDescent="0.25">
      <c r="A42" s="211" t="s">
        <v>290</v>
      </c>
      <c r="B42" s="211" t="s">
        <v>167</v>
      </c>
      <c r="C42" s="211" t="s">
        <v>249</v>
      </c>
      <c r="D42" s="212">
        <v>44349</v>
      </c>
      <c r="E42" s="213">
        <v>0.18960648148148149</v>
      </c>
      <c r="F42" s="211" t="s">
        <v>154</v>
      </c>
      <c r="G42" s="211" t="s">
        <v>155</v>
      </c>
      <c r="H42" s="214" t="s">
        <v>156</v>
      </c>
      <c r="I42" s="211" t="s">
        <v>223</v>
      </c>
      <c r="J42" s="211">
        <v>1</v>
      </c>
      <c r="K42" s="211">
        <v>7</v>
      </c>
      <c r="L42" s="211" t="s">
        <v>232</v>
      </c>
      <c r="M42" s="211"/>
    </row>
    <row r="43" spans="1:13" x14ac:dyDescent="0.25">
      <c r="A43" s="207" t="s">
        <v>291</v>
      </c>
      <c r="B43" s="207" t="s">
        <v>167</v>
      </c>
      <c r="C43" s="207" t="s">
        <v>249</v>
      </c>
      <c r="D43" s="208">
        <v>44349</v>
      </c>
      <c r="E43" s="209">
        <v>0.18964120370370371</v>
      </c>
      <c r="F43" s="207" t="s">
        <v>154</v>
      </c>
      <c r="G43" s="207" t="s">
        <v>155</v>
      </c>
      <c r="H43" s="210" t="s">
        <v>156</v>
      </c>
      <c r="I43" s="207" t="s">
        <v>223</v>
      </c>
      <c r="J43" s="207">
        <v>1</v>
      </c>
      <c r="L43" s="207" t="s">
        <v>232</v>
      </c>
    </row>
    <row r="44" spans="1:13" x14ac:dyDescent="0.25">
      <c r="A44" s="207" t="s">
        <v>292</v>
      </c>
      <c r="B44" s="207" t="s">
        <v>167</v>
      </c>
      <c r="C44" s="207" t="s">
        <v>249</v>
      </c>
      <c r="D44" s="208">
        <v>44349</v>
      </c>
      <c r="E44" s="209">
        <v>0.18966435185185185</v>
      </c>
      <c r="F44" s="207" t="s">
        <v>154</v>
      </c>
      <c r="G44" s="207" t="s">
        <v>155</v>
      </c>
      <c r="H44" s="210" t="s">
        <v>156</v>
      </c>
      <c r="I44" s="207" t="s">
        <v>223</v>
      </c>
      <c r="J44" s="207">
        <v>1</v>
      </c>
      <c r="L44" s="207" t="s">
        <v>232</v>
      </c>
    </row>
    <row r="45" spans="1:13" x14ac:dyDescent="0.25">
      <c r="A45" s="207" t="s">
        <v>293</v>
      </c>
      <c r="B45" s="207" t="s">
        <v>167</v>
      </c>
      <c r="C45" s="207" t="s">
        <v>249</v>
      </c>
      <c r="D45" s="208">
        <v>44349</v>
      </c>
      <c r="E45" s="209">
        <v>0.19009259259259259</v>
      </c>
      <c r="F45" s="207" t="s">
        <v>154</v>
      </c>
      <c r="G45" s="207" t="s">
        <v>155</v>
      </c>
      <c r="H45" s="210" t="s">
        <v>156</v>
      </c>
      <c r="I45" s="207" t="s">
        <v>223</v>
      </c>
      <c r="J45" s="207">
        <v>1</v>
      </c>
      <c r="L45" s="207" t="s">
        <v>232</v>
      </c>
    </row>
    <row r="46" spans="1:13" x14ac:dyDescent="0.25">
      <c r="A46" s="207" t="s">
        <v>294</v>
      </c>
      <c r="B46" s="207" t="s">
        <v>167</v>
      </c>
      <c r="C46" s="207" t="s">
        <v>249</v>
      </c>
      <c r="D46" s="208">
        <v>44349</v>
      </c>
      <c r="E46" s="209">
        <v>0.19195601851851851</v>
      </c>
      <c r="F46" s="207" t="s">
        <v>154</v>
      </c>
      <c r="G46" s="207" t="s">
        <v>155</v>
      </c>
      <c r="H46" s="210" t="s">
        <v>156</v>
      </c>
      <c r="I46" s="207" t="s">
        <v>223</v>
      </c>
      <c r="J46" s="207">
        <v>1</v>
      </c>
      <c r="L46" s="207" t="s">
        <v>232</v>
      </c>
    </row>
    <row r="47" spans="1:13" x14ac:dyDescent="0.25">
      <c r="A47" s="207" t="s">
        <v>295</v>
      </c>
      <c r="B47" s="207" t="s">
        <v>167</v>
      </c>
      <c r="C47" s="207" t="s">
        <v>249</v>
      </c>
      <c r="D47" s="208">
        <v>44349</v>
      </c>
      <c r="E47" s="209">
        <v>0.19197916666666667</v>
      </c>
      <c r="F47" s="207" t="s">
        <v>154</v>
      </c>
      <c r="G47" s="207" t="s">
        <v>155</v>
      </c>
      <c r="H47" s="210" t="s">
        <v>156</v>
      </c>
      <c r="I47" s="207" t="s">
        <v>223</v>
      </c>
      <c r="J47" s="207">
        <v>1</v>
      </c>
      <c r="L47" s="207" t="s">
        <v>232</v>
      </c>
    </row>
    <row r="48" spans="1:13" x14ac:dyDescent="0.25">
      <c r="A48" s="207" t="s">
        <v>296</v>
      </c>
      <c r="B48" s="207" t="s">
        <v>167</v>
      </c>
      <c r="C48" s="207" t="s">
        <v>249</v>
      </c>
      <c r="D48" s="208">
        <v>44349</v>
      </c>
      <c r="E48" s="209">
        <v>0.1920138888888889</v>
      </c>
      <c r="F48" s="207" t="s">
        <v>154</v>
      </c>
      <c r="G48" s="207" t="s">
        <v>155</v>
      </c>
      <c r="H48" s="210" t="s">
        <v>156</v>
      </c>
      <c r="I48" s="207" t="s">
        <v>223</v>
      </c>
      <c r="J48" s="207">
        <v>1</v>
      </c>
      <c r="L48" s="207" t="s">
        <v>232</v>
      </c>
    </row>
    <row r="49" spans="1:13" s="215" customFormat="1" x14ac:dyDescent="0.25">
      <c r="A49" s="211" t="s">
        <v>297</v>
      </c>
      <c r="B49" s="211" t="s">
        <v>167</v>
      </c>
      <c r="C49" s="211" t="s">
        <v>249</v>
      </c>
      <c r="D49" s="212">
        <v>44349</v>
      </c>
      <c r="E49" s="213">
        <v>0.44947916666666665</v>
      </c>
      <c r="F49" s="211" t="s">
        <v>152</v>
      </c>
      <c r="G49" s="211" t="s">
        <v>157</v>
      </c>
      <c r="H49" s="214" t="s">
        <v>133</v>
      </c>
      <c r="I49" s="211" t="s">
        <v>134</v>
      </c>
      <c r="J49" s="211">
        <v>1</v>
      </c>
      <c r="K49" s="211">
        <v>3</v>
      </c>
      <c r="L49" s="211" t="s">
        <v>232</v>
      </c>
      <c r="M49" s="211"/>
    </row>
    <row r="50" spans="1:13" x14ac:dyDescent="0.25">
      <c r="A50" s="207" t="s">
        <v>298</v>
      </c>
      <c r="B50" s="207" t="s">
        <v>167</v>
      </c>
      <c r="C50" s="207" t="s">
        <v>249</v>
      </c>
      <c r="D50" s="208">
        <v>44349</v>
      </c>
      <c r="E50" s="209">
        <v>0.44950231481481479</v>
      </c>
      <c r="F50" s="207" t="s">
        <v>152</v>
      </c>
      <c r="G50" s="207" t="s">
        <v>157</v>
      </c>
      <c r="H50" s="210" t="s">
        <v>133</v>
      </c>
      <c r="I50" s="207" t="s">
        <v>134</v>
      </c>
      <c r="J50" s="207">
        <v>1</v>
      </c>
      <c r="L50" s="207" t="s">
        <v>232</v>
      </c>
    </row>
    <row r="51" spans="1:13" x14ac:dyDescent="0.25">
      <c r="A51" s="207" t="s">
        <v>299</v>
      </c>
      <c r="B51" s="207" t="s">
        <v>167</v>
      </c>
      <c r="C51" s="207" t="s">
        <v>249</v>
      </c>
      <c r="D51" s="208">
        <v>44349</v>
      </c>
      <c r="E51" s="209">
        <v>0.44953703703703707</v>
      </c>
      <c r="F51" s="207" t="s">
        <v>152</v>
      </c>
      <c r="G51" s="207" t="s">
        <v>157</v>
      </c>
      <c r="H51" s="210" t="s">
        <v>133</v>
      </c>
      <c r="I51" s="207" t="s">
        <v>134</v>
      </c>
      <c r="J51" s="207">
        <v>1</v>
      </c>
      <c r="L51" s="207" t="s">
        <v>232</v>
      </c>
    </row>
    <row r="52" spans="1:13" s="215" customFormat="1" x14ac:dyDescent="0.25">
      <c r="A52" s="211" t="s">
        <v>300</v>
      </c>
      <c r="B52" s="211" t="s">
        <v>167</v>
      </c>
      <c r="C52" s="211" t="s">
        <v>249</v>
      </c>
      <c r="D52" s="212">
        <v>44350</v>
      </c>
      <c r="E52" s="213">
        <v>0.71362268518518512</v>
      </c>
      <c r="F52" s="211" t="s">
        <v>152</v>
      </c>
      <c r="G52" s="211" t="s">
        <v>157</v>
      </c>
      <c r="H52" s="214" t="s">
        <v>133</v>
      </c>
      <c r="I52" s="211" t="s">
        <v>134</v>
      </c>
      <c r="J52" s="211">
        <v>1</v>
      </c>
      <c r="K52" s="211">
        <v>4</v>
      </c>
      <c r="L52" s="211" t="s">
        <v>232</v>
      </c>
      <c r="M52" s="211"/>
    </row>
    <row r="53" spans="1:13" x14ac:dyDescent="0.25">
      <c r="A53" s="207" t="s">
        <v>301</v>
      </c>
      <c r="B53" s="207" t="s">
        <v>167</v>
      </c>
      <c r="C53" s="207" t="s">
        <v>249</v>
      </c>
      <c r="D53" s="208">
        <v>44350</v>
      </c>
      <c r="E53" s="209">
        <v>0.71364583333333342</v>
      </c>
      <c r="F53" s="207" t="s">
        <v>152</v>
      </c>
      <c r="G53" s="207" t="s">
        <v>157</v>
      </c>
      <c r="H53" s="210" t="s">
        <v>133</v>
      </c>
      <c r="I53" s="207" t="s">
        <v>134</v>
      </c>
      <c r="J53" s="207">
        <v>1</v>
      </c>
      <c r="L53" s="207" t="s">
        <v>232</v>
      </c>
    </row>
    <row r="54" spans="1:13" x14ac:dyDescent="0.25">
      <c r="A54" s="207" t="s">
        <v>302</v>
      </c>
      <c r="B54" s="207" t="s">
        <v>167</v>
      </c>
      <c r="C54" s="207" t="s">
        <v>249</v>
      </c>
      <c r="D54" s="208">
        <v>44350</v>
      </c>
      <c r="E54" s="209">
        <v>0.71368055555555554</v>
      </c>
      <c r="F54" s="207" t="s">
        <v>152</v>
      </c>
      <c r="G54" s="207" t="s">
        <v>157</v>
      </c>
      <c r="H54" s="210" t="s">
        <v>133</v>
      </c>
      <c r="I54" s="207" t="s">
        <v>134</v>
      </c>
      <c r="J54" s="207">
        <v>1</v>
      </c>
      <c r="L54" s="207" t="s">
        <v>232</v>
      </c>
    </row>
    <row r="55" spans="1:13" x14ac:dyDescent="0.25">
      <c r="A55" s="207" t="s">
        <v>303</v>
      </c>
      <c r="B55" s="207" t="s">
        <v>167</v>
      </c>
      <c r="C55" s="207" t="s">
        <v>249</v>
      </c>
      <c r="D55" s="208">
        <v>44350</v>
      </c>
      <c r="E55" s="209">
        <v>0.71409722222222216</v>
      </c>
      <c r="F55" s="207" t="s">
        <v>152</v>
      </c>
      <c r="G55" s="207" t="s">
        <v>157</v>
      </c>
      <c r="H55" s="210" t="s">
        <v>133</v>
      </c>
      <c r="I55" s="207" t="s">
        <v>134</v>
      </c>
      <c r="J55" s="207">
        <v>1</v>
      </c>
      <c r="L55" s="207" t="s">
        <v>232</v>
      </c>
    </row>
    <row r="56" spans="1:13" s="215" customFormat="1" x14ac:dyDescent="0.25">
      <c r="A56" s="211" t="s">
        <v>304</v>
      </c>
      <c r="B56" s="211" t="s">
        <v>167</v>
      </c>
      <c r="C56" s="211" t="s">
        <v>249</v>
      </c>
      <c r="D56" s="212">
        <v>44351</v>
      </c>
      <c r="E56" s="213">
        <v>0.51744212962962965</v>
      </c>
      <c r="F56" s="211" t="s">
        <v>152</v>
      </c>
      <c r="G56" s="211" t="s">
        <v>157</v>
      </c>
      <c r="H56" s="214" t="s">
        <v>133</v>
      </c>
      <c r="I56" s="211" t="s">
        <v>134</v>
      </c>
      <c r="J56" s="211">
        <v>1</v>
      </c>
      <c r="K56" s="211">
        <v>4</v>
      </c>
      <c r="L56" s="211" t="s">
        <v>232</v>
      </c>
      <c r="M56" s="211"/>
    </row>
    <row r="57" spans="1:13" x14ac:dyDescent="0.25">
      <c r="A57" s="207" t="s">
        <v>305</v>
      </c>
      <c r="B57" s="207" t="s">
        <v>167</v>
      </c>
      <c r="C57" s="207" t="s">
        <v>249</v>
      </c>
      <c r="D57" s="208">
        <v>44351</v>
      </c>
      <c r="E57" s="209">
        <v>0.51747685185185188</v>
      </c>
      <c r="F57" s="207" t="s">
        <v>152</v>
      </c>
      <c r="G57" s="207" t="s">
        <v>157</v>
      </c>
      <c r="H57" s="210" t="s">
        <v>133</v>
      </c>
      <c r="I57" s="207" t="s">
        <v>134</v>
      </c>
      <c r="J57" s="207">
        <v>1</v>
      </c>
      <c r="L57" s="207" t="s">
        <v>232</v>
      </c>
    </row>
    <row r="58" spans="1:13" x14ac:dyDescent="0.25">
      <c r="A58" s="207" t="s">
        <v>306</v>
      </c>
      <c r="B58" s="207" t="s">
        <v>167</v>
      </c>
      <c r="C58" s="207" t="s">
        <v>249</v>
      </c>
      <c r="D58" s="208">
        <v>44351</v>
      </c>
      <c r="E58" s="209">
        <v>0.51749999999999996</v>
      </c>
      <c r="F58" s="207" t="s">
        <v>152</v>
      </c>
      <c r="G58" s="207" t="s">
        <v>157</v>
      </c>
      <c r="H58" s="210" t="s">
        <v>133</v>
      </c>
      <c r="I58" s="207" t="s">
        <v>134</v>
      </c>
      <c r="J58" s="207">
        <v>1</v>
      </c>
      <c r="L58" s="207" t="s">
        <v>232</v>
      </c>
    </row>
    <row r="59" spans="1:13" x14ac:dyDescent="0.25">
      <c r="A59" s="207" t="s">
        <v>307</v>
      </c>
      <c r="B59" s="207" t="s">
        <v>167</v>
      </c>
      <c r="C59" s="207" t="s">
        <v>249</v>
      </c>
      <c r="D59" s="208">
        <v>44351</v>
      </c>
      <c r="E59" s="209">
        <v>0.51791666666666669</v>
      </c>
      <c r="F59" s="207" t="s">
        <v>152</v>
      </c>
      <c r="G59" s="207" t="s">
        <v>157</v>
      </c>
      <c r="H59" s="210" t="s">
        <v>133</v>
      </c>
      <c r="I59" s="207" t="s">
        <v>134</v>
      </c>
      <c r="J59" s="207">
        <v>1</v>
      </c>
      <c r="L59" s="207" t="s">
        <v>232</v>
      </c>
    </row>
    <row r="60" spans="1:13" s="215" customFormat="1" x14ac:dyDescent="0.25">
      <c r="A60" s="211" t="s">
        <v>308</v>
      </c>
      <c r="B60" s="211" t="s">
        <v>167</v>
      </c>
      <c r="C60" s="211" t="s">
        <v>249</v>
      </c>
      <c r="D60" s="212">
        <v>44351</v>
      </c>
      <c r="E60" s="213">
        <v>0.60965277777777771</v>
      </c>
      <c r="F60" s="211" t="s">
        <v>152</v>
      </c>
      <c r="G60" s="211" t="s">
        <v>157</v>
      </c>
      <c r="H60" s="214" t="s">
        <v>133</v>
      </c>
      <c r="I60" s="211" t="s">
        <v>134</v>
      </c>
      <c r="J60" s="211">
        <v>1</v>
      </c>
      <c r="K60" s="211">
        <v>3</v>
      </c>
      <c r="L60" s="211" t="s">
        <v>232</v>
      </c>
      <c r="M60" s="211"/>
    </row>
    <row r="61" spans="1:13" x14ac:dyDescent="0.25">
      <c r="A61" s="207" t="s">
        <v>309</v>
      </c>
      <c r="B61" s="207" t="s">
        <v>167</v>
      </c>
      <c r="C61" s="207" t="s">
        <v>249</v>
      </c>
      <c r="D61" s="208">
        <v>44351</v>
      </c>
      <c r="E61" s="209">
        <v>0.6096759259259259</v>
      </c>
      <c r="F61" s="207" t="s">
        <v>152</v>
      </c>
      <c r="G61" s="207" t="s">
        <v>157</v>
      </c>
      <c r="H61" s="210" t="s">
        <v>133</v>
      </c>
      <c r="I61" s="207" t="s">
        <v>134</v>
      </c>
      <c r="J61" s="207">
        <v>1</v>
      </c>
      <c r="L61" s="207" t="s">
        <v>232</v>
      </c>
    </row>
    <row r="62" spans="1:13" x14ac:dyDescent="0.25">
      <c r="A62" s="207" t="s">
        <v>310</v>
      </c>
      <c r="B62" s="207" t="s">
        <v>167</v>
      </c>
      <c r="C62" s="207" t="s">
        <v>249</v>
      </c>
      <c r="D62" s="208">
        <v>44351</v>
      </c>
      <c r="E62" s="209">
        <v>0.60971064814814813</v>
      </c>
      <c r="F62" s="207" t="s">
        <v>152</v>
      </c>
      <c r="G62" s="207" t="s">
        <v>157</v>
      </c>
      <c r="H62" s="210" t="s">
        <v>133</v>
      </c>
      <c r="I62" s="207" t="s">
        <v>134</v>
      </c>
      <c r="J62" s="207">
        <v>1</v>
      </c>
      <c r="L62" s="207" t="s">
        <v>232</v>
      </c>
    </row>
    <row r="63" spans="1:13" s="215" customFormat="1" x14ac:dyDescent="0.25">
      <c r="A63" s="211" t="s">
        <v>311</v>
      </c>
      <c r="B63" s="211" t="s">
        <v>167</v>
      </c>
      <c r="C63" s="211" t="s">
        <v>249</v>
      </c>
      <c r="D63" s="212">
        <v>44351</v>
      </c>
      <c r="E63" s="213">
        <v>0.62793981481481487</v>
      </c>
      <c r="F63" s="211" t="s">
        <v>152</v>
      </c>
      <c r="G63" s="211" t="s">
        <v>157</v>
      </c>
      <c r="H63" s="214" t="s">
        <v>133</v>
      </c>
      <c r="I63" s="211" t="s">
        <v>134</v>
      </c>
      <c r="J63" s="211">
        <v>1</v>
      </c>
      <c r="K63" s="211">
        <v>4</v>
      </c>
      <c r="L63" s="211" t="s">
        <v>232</v>
      </c>
      <c r="M63" s="211"/>
    </row>
    <row r="64" spans="1:13" x14ac:dyDescent="0.25">
      <c r="A64" s="207" t="s">
        <v>312</v>
      </c>
      <c r="B64" s="207" t="s">
        <v>167</v>
      </c>
      <c r="C64" s="207" t="s">
        <v>249</v>
      </c>
      <c r="D64" s="208">
        <v>44351</v>
      </c>
      <c r="E64" s="209">
        <v>0.62796296296296295</v>
      </c>
      <c r="F64" s="207" t="s">
        <v>152</v>
      </c>
      <c r="G64" s="207" t="s">
        <v>157</v>
      </c>
      <c r="H64" s="210" t="s">
        <v>133</v>
      </c>
      <c r="I64" s="207" t="s">
        <v>134</v>
      </c>
      <c r="J64" s="207">
        <v>1</v>
      </c>
      <c r="L64" s="207" t="s">
        <v>232</v>
      </c>
    </row>
    <row r="65" spans="1:13" x14ac:dyDescent="0.25">
      <c r="A65" s="207" t="s">
        <v>313</v>
      </c>
      <c r="B65" s="207" t="s">
        <v>167</v>
      </c>
      <c r="C65" s="207" t="s">
        <v>249</v>
      </c>
      <c r="D65" s="208">
        <v>44351</v>
      </c>
      <c r="E65" s="209">
        <v>0.62840277777777775</v>
      </c>
      <c r="F65" s="207" t="s">
        <v>152</v>
      </c>
      <c r="G65" s="207" t="s">
        <v>157</v>
      </c>
      <c r="H65" s="210" t="s">
        <v>133</v>
      </c>
      <c r="I65" s="207" t="s">
        <v>134</v>
      </c>
      <c r="J65" s="207">
        <v>1</v>
      </c>
      <c r="L65" s="207" t="s">
        <v>232</v>
      </c>
    </row>
    <row r="66" spans="1:13" x14ac:dyDescent="0.25">
      <c r="A66" s="207" t="s">
        <v>314</v>
      </c>
      <c r="B66" s="207" t="s">
        <v>167</v>
      </c>
      <c r="C66" s="207" t="s">
        <v>249</v>
      </c>
      <c r="D66" s="208">
        <v>44351</v>
      </c>
      <c r="E66" s="209">
        <v>0.62870370370370365</v>
      </c>
      <c r="F66" s="207" t="s">
        <v>152</v>
      </c>
      <c r="G66" s="207" t="s">
        <v>157</v>
      </c>
      <c r="H66" s="210" t="s">
        <v>133</v>
      </c>
      <c r="I66" s="207" t="s">
        <v>134</v>
      </c>
      <c r="J66" s="207">
        <v>1</v>
      </c>
      <c r="L66" s="207" t="s">
        <v>232</v>
      </c>
    </row>
    <row r="67" spans="1:13" s="215" customFormat="1" x14ac:dyDescent="0.25">
      <c r="A67" s="211" t="s">
        <v>315</v>
      </c>
      <c r="B67" s="211" t="s">
        <v>167</v>
      </c>
      <c r="C67" s="211" t="s">
        <v>249</v>
      </c>
      <c r="D67" s="212">
        <v>44352</v>
      </c>
      <c r="E67" s="213">
        <v>0.66128472222222223</v>
      </c>
      <c r="F67" s="211" t="s">
        <v>152</v>
      </c>
      <c r="G67" s="211" t="s">
        <v>157</v>
      </c>
      <c r="H67" s="214" t="s">
        <v>133</v>
      </c>
      <c r="I67" s="211" t="s">
        <v>134</v>
      </c>
      <c r="J67" s="211">
        <v>1</v>
      </c>
      <c r="K67" s="211">
        <v>3</v>
      </c>
      <c r="L67" s="211" t="s">
        <v>232</v>
      </c>
      <c r="M67" s="211"/>
    </row>
    <row r="68" spans="1:13" x14ac:dyDescent="0.25">
      <c r="A68" s="207" t="s">
        <v>316</v>
      </c>
      <c r="B68" s="207" t="s">
        <v>167</v>
      </c>
      <c r="C68" s="207" t="s">
        <v>249</v>
      </c>
      <c r="D68" s="208">
        <v>44352</v>
      </c>
      <c r="E68" s="209">
        <v>0.66130787037037042</v>
      </c>
      <c r="F68" s="207" t="s">
        <v>152</v>
      </c>
      <c r="G68" s="207" t="s">
        <v>157</v>
      </c>
      <c r="H68" s="210" t="s">
        <v>133</v>
      </c>
      <c r="I68" s="207" t="s">
        <v>134</v>
      </c>
      <c r="J68" s="207">
        <v>1</v>
      </c>
      <c r="L68" s="207" t="s">
        <v>232</v>
      </c>
    </row>
    <row r="69" spans="1:13" x14ac:dyDescent="0.25">
      <c r="A69" s="207" t="s">
        <v>317</v>
      </c>
      <c r="B69" s="207" t="s">
        <v>167</v>
      </c>
      <c r="C69" s="207" t="s">
        <v>249</v>
      </c>
      <c r="D69" s="208">
        <v>44352</v>
      </c>
      <c r="E69" s="209">
        <v>0.66173611111111108</v>
      </c>
      <c r="F69" s="207" t="s">
        <v>152</v>
      </c>
      <c r="G69" s="207" t="s">
        <v>157</v>
      </c>
      <c r="H69" s="210" t="s">
        <v>133</v>
      </c>
      <c r="I69" s="207" t="s">
        <v>134</v>
      </c>
      <c r="J69" s="207">
        <v>1</v>
      </c>
      <c r="L69" s="207" t="s">
        <v>232</v>
      </c>
    </row>
    <row r="70" spans="1:13" s="215" customFormat="1" x14ac:dyDescent="0.25">
      <c r="A70" s="211" t="s">
        <v>318</v>
      </c>
      <c r="B70" s="211" t="s">
        <v>167</v>
      </c>
      <c r="C70" s="211" t="s">
        <v>249</v>
      </c>
      <c r="D70" s="212">
        <v>44353</v>
      </c>
      <c r="E70" s="213">
        <v>3.125E-2</v>
      </c>
      <c r="F70" s="211" t="s">
        <v>152</v>
      </c>
      <c r="G70" s="211"/>
      <c r="H70" s="214"/>
      <c r="I70" s="211" t="s">
        <v>250</v>
      </c>
      <c r="J70" s="211">
        <v>1</v>
      </c>
      <c r="K70" s="211">
        <v>4</v>
      </c>
      <c r="L70" s="211"/>
      <c r="M70" s="211"/>
    </row>
    <row r="71" spans="1:13" x14ac:dyDescent="0.25">
      <c r="A71" s="207" t="s">
        <v>319</v>
      </c>
      <c r="B71" s="207" t="s">
        <v>167</v>
      </c>
      <c r="C71" s="207" t="s">
        <v>249</v>
      </c>
      <c r="D71" s="208">
        <v>44353</v>
      </c>
      <c r="E71" s="209">
        <v>3.1273148148148147E-2</v>
      </c>
      <c r="F71" s="207" t="s">
        <v>152</v>
      </c>
      <c r="I71" s="29" t="s">
        <v>250</v>
      </c>
      <c r="J71" s="207">
        <v>1</v>
      </c>
    </row>
    <row r="72" spans="1:13" x14ac:dyDescent="0.25">
      <c r="A72" s="207" t="s">
        <v>320</v>
      </c>
      <c r="B72" s="207" t="s">
        <v>167</v>
      </c>
      <c r="C72" s="207" t="s">
        <v>249</v>
      </c>
      <c r="D72" s="208">
        <v>44353</v>
      </c>
      <c r="E72" s="209">
        <v>3.1307870370370368E-2</v>
      </c>
      <c r="F72" s="207" t="s">
        <v>152</v>
      </c>
      <c r="I72" s="29" t="s">
        <v>250</v>
      </c>
      <c r="J72" s="207">
        <v>1</v>
      </c>
    </row>
    <row r="73" spans="1:13" x14ac:dyDescent="0.25">
      <c r="A73" s="207" t="s">
        <v>321</v>
      </c>
      <c r="B73" s="207" t="s">
        <v>167</v>
      </c>
      <c r="C73" s="207" t="s">
        <v>249</v>
      </c>
      <c r="D73" s="208">
        <v>44353</v>
      </c>
      <c r="E73" s="209">
        <v>3.1736111111111111E-2</v>
      </c>
      <c r="F73" s="207" t="s">
        <v>152</v>
      </c>
      <c r="I73" s="29" t="s">
        <v>250</v>
      </c>
      <c r="J73" s="207">
        <v>1</v>
      </c>
    </row>
    <row r="74" spans="1:13" s="215" customFormat="1" x14ac:dyDescent="0.25">
      <c r="A74" s="211" t="s">
        <v>322</v>
      </c>
      <c r="B74" s="211" t="s">
        <v>167</v>
      </c>
      <c r="C74" s="211" t="s">
        <v>249</v>
      </c>
      <c r="D74" s="212">
        <v>44353</v>
      </c>
      <c r="E74" s="213">
        <v>0.14121527777777779</v>
      </c>
      <c r="F74" s="211" t="s">
        <v>152</v>
      </c>
      <c r="G74" s="211"/>
      <c r="H74" s="214"/>
      <c r="I74" s="211" t="s">
        <v>323</v>
      </c>
      <c r="J74" s="211">
        <v>1</v>
      </c>
      <c r="K74" s="211">
        <v>4</v>
      </c>
      <c r="L74" s="211"/>
      <c r="M74" s="211"/>
    </row>
    <row r="75" spans="1:13" x14ac:dyDescent="0.25">
      <c r="A75" s="207" t="s">
        <v>324</v>
      </c>
      <c r="B75" s="207" t="s">
        <v>167</v>
      </c>
      <c r="C75" s="207" t="s">
        <v>249</v>
      </c>
      <c r="D75" s="208">
        <v>44353</v>
      </c>
      <c r="E75" s="209">
        <v>0.14123842592592592</v>
      </c>
      <c r="F75" s="207" t="s">
        <v>152</v>
      </c>
      <c r="I75" s="29" t="s">
        <v>323</v>
      </c>
      <c r="J75" s="207">
        <v>1</v>
      </c>
    </row>
    <row r="76" spans="1:13" x14ac:dyDescent="0.25">
      <c r="A76" s="207" t="s">
        <v>325</v>
      </c>
      <c r="B76" s="207" t="s">
        <v>167</v>
      </c>
      <c r="C76" s="207" t="s">
        <v>249</v>
      </c>
      <c r="D76" s="208">
        <v>44353</v>
      </c>
      <c r="E76" s="209">
        <v>0.14127314814814815</v>
      </c>
      <c r="F76" s="207" t="s">
        <v>152</v>
      </c>
      <c r="I76" s="29" t="s">
        <v>323</v>
      </c>
      <c r="J76" s="207">
        <v>1</v>
      </c>
    </row>
    <row r="77" spans="1:13" x14ac:dyDescent="0.25">
      <c r="A77" s="207" t="s">
        <v>326</v>
      </c>
      <c r="B77" s="207" t="s">
        <v>167</v>
      </c>
      <c r="C77" s="207" t="s">
        <v>249</v>
      </c>
      <c r="D77" s="208">
        <v>44353</v>
      </c>
      <c r="E77" s="209">
        <v>0.14168981481481482</v>
      </c>
      <c r="F77" s="207" t="s">
        <v>152</v>
      </c>
      <c r="I77" s="29" t="s">
        <v>323</v>
      </c>
      <c r="J77" s="207">
        <v>1</v>
      </c>
    </row>
    <row r="78" spans="1:13" s="215" customFormat="1" x14ac:dyDescent="0.25">
      <c r="A78" s="211" t="s">
        <v>327</v>
      </c>
      <c r="B78" s="66" t="s">
        <v>167</v>
      </c>
      <c r="C78" s="211" t="s">
        <v>249</v>
      </c>
      <c r="D78" s="212">
        <v>44358</v>
      </c>
      <c r="E78" s="213">
        <v>5.7777777777777782E-2</v>
      </c>
      <c r="F78" s="211" t="s">
        <v>152</v>
      </c>
      <c r="G78" s="211"/>
      <c r="H78" s="214"/>
      <c r="I78" s="211" t="s">
        <v>323</v>
      </c>
      <c r="J78" s="211">
        <v>1</v>
      </c>
      <c r="K78" s="211">
        <v>4</v>
      </c>
      <c r="L78" s="211"/>
      <c r="M78" s="211"/>
    </row>
    <row r="79" spans="1:13" x14ac:dyDescent="0.25">
      <c r="A79" s="207" t="s">
        <v>328</v>
      </c>
      <c r="B79" s="207" t="s">
        <v>167</v>
      </c>
      <c r="C79" s="207" t="s">
        <v>249</v>
      </c>
      <c r="D79" s="208">
        <v>44358</v>
      </c>
      <c r="E79" s="209">
        <v>5.7812499999999996E-2</v>
      </c>
      <c r="F79" s="207" t="s">
        <v>152</v>
      </c>
      <c r="I79" s="29" t="s">
        <v>323</v>
      </c>
      <c r="J79" s="207">
        <v>1</v>
      </c>
    </row>
    <row r="80" spans="1:13" x14ac:dyDescent="0.25">
      <c r="A80" s="207" t="s">
        <v>329</v>
      </c>
      <c r="B80" s="207" t="s">
        <v>167</v>
      </c>
      <c r="C80" s="207" t="s">
        <v>249</v>
      </c>
      <c r="D80" s="208">
        <v>44358</v>
      </c>
      <c r="E80" s="209">
        <v>5.783564814814815E-2</v>
      </c>
      <c r="F80" s="207" t="s">
        <v>152</v>
      </c>
      <c r="I80" s="29" t="s">
        <v>323</v>
      </c>
      <c r="J80" s="207">
        <v>1</v>
      </c>
    </row>
    <row r="81" spans="1:13" x14ac:dyDescent="0.25">
      <c r="A81" s="207" t="s">
        <v>330</v>
      </c>
      <c r="B81" s="207" t="s">
        <v>167</v>
      </c>
      <c r="C81" s="207" t="s">
        <v>249</v>
      </c>
      <c r="D81" s="208">
        <v>44358</v>
      </c>
      <c r="E81" s="209">
        <v>5.8263888888888893E-2</v>
      </c>
      <c r="F81" s="207" t="s">
        <v>152</v>
      </c>
      <c r="I81" s="29" t="s">
        <v>323</v>
      </c>
      <c r="J81" s="207">
        <v>1</v>
      </c>
    </row>
    <row r="82" spans="1:13" s="215" customFormat="1" x14ac:dyDescent="0.25">
      <c r="A82" s="211" t="s">
        <v>331</v>
      </c>
      <c r="B82" s="66" t="s">
        <v>168</v>
      </c>
      <c r="C82" s="211" t="s">
        <v>249</v>
      </c>
      <c r="D82" s="211" t="s">
        <v>332</v>
      </c>
      <c r="E82" s="213">
        <v>0.76157407407407407</v>
      </c>
      <c r="F82" s="211" t="s">
        <v>158</v>
      </c>
      <c r="G82" s="211" t="s">
        <v>159</v>
      </c>
      <c r="H82" s="214" t="s">
        <v>160</v>
      </c>
      <c r="I82" s="211" t="s">
        <v>222</v>
      </c>
      <c r="J82" s="211">
        <v>2</v>
      </c>
      <c r="K82" s="211">
        <v>2</v>
      </c>
      <c r="L82" s="211" t="s">
        <v>232</v>
      </c>
      <c r="M82" s="211"/>
    </row>
    <row r="83" spans="1:13" s="215" customFormat="1" x14ac:dyDescent="0.25">
      <c r="A83" s="211" t="s">
        <v>280</v>
      </c>
      <c r="B83" s="211" t="s">
        <v>168</v>
      </c>
      <c r="C83" s="211" t="s">
        <v>249</v>
      </c>
      <c r="D83" s="211" t="s">
        <v>333</v>
      </c>
      <c r="E83" s="213">
        <v>9.0775462962962961E-2</v>
      </c>
      <c r="F83" s="211" t="s">
        <v>154</v>
      </c>
      <c r="G83" s="211" t="s">
        <v>155</v>
      </c>
      <c r="H83" s="214" t="s">
        <v>156</v>
      </c>
      <c r="I83" s="211" t="s">
        <v>223</v>
      </c>
      <c r="J83" s="211">
        <v>1</v>
      </c>
      <c r="K83" s="211">
        <v>4</v>
      </c>
      <c r="L83" s="211" t="s">
        <v>232</v>
      </c>
      <c r="M83" s="211"/>
    </row>
    <row r="84" spans="1:13" x14ac:dyDescent="0.25">
      <c r="A84" s="207" t="s">
        <v>281</v>
      </c>
      <c r="B84" s="207" t="s">
        <v>168</v>
      </c>
      <c r="C84" s="207" t="s">
        <v>249</v>
      </c>
      <c r="D84" s="207" t="s">
        <v>333</v>
      </c>
      <c r="E84" s="209">
        <v>9.0787037037037041E-2</v>
      </c>
      <c r="F84" s="207" t="s">
        <v>154</v>
      </c>
      <c r="G84" s="207" t="s">
        <v>155</v>
      </c>
      <c r="H84" s="210" t="s">
        <v>156</v>
      </c>
      <c r="I84" s="207" t="s">
        <v>223</v>
      </c>
      <c r="J84" s="207">
        <v>1</v>
      </c>
      <c r="L84" s="207" t="s">
        <v>232</v>
      </c>
    </row>
    <row r="85" spans="1:13" x14ac:dyDescent="0.25">
      <c r="A85" s="207" t="s">
        <v>282</v>
      </c>
      <c r="B85" s="207" t="s">
        <v>168</v>
      </c>
      <c r="C85" s="207" t="s">
        <v>249</v>
      </c>
      <c r="D85" s="207" t="s">
        <v>333</v>
      </c>
      <c r="E85" s="209">
        <v>9.0798611111111108E-2</v>
      </c>
      <c r="F85" s="207" t="s">
        <v>154</v>
      </c>
      <c r="G85" s="207" t="s">
        <v>155</v>
      </c>
      <c r="H85" s="210" t="s">
        <v>156</v>
      </c>
      <c r="I85" s="207" t="s">
        <v>223</v>
      </c>
      <c r="J85" s="207">
        <v>1</v>
      </c>
      <c r="L85" s="207" t="s">
        <v>232</v>
      </c>
    </row>
    <row r="86" spans="1:13" x14ac:dyDescent="0.25">
      <c r="A86" s="207" t="s">
        <v>283</v>
      </c>
      <c r="B86" s="207" t="s">
        <v>168</v>
      </c>
      <c r="C86" s="207" t="s">
        <v>249</v>
      </c>
      <c r="D86" s="207" t="s">
        <v>333</v>
      </c>
      <c r="E86" s="209">
        <v>9.1180555555555556E-2</v>
      </c>
      <c r="F86" s="207" t="s">
        <v>154</v>
      </c>
      <c r="G86" s="207" t="s">
        <v>155</v>
      </c>
      <c r="H86" s="210" t="s">
        <v>156</v>
      </c>
      <c r="I86" s="207" t="s">
        <v>223</v>
      </c>
      <c r="J86" s="207">
        <v>1</v>
      </c>
      <c r="L86" s="207" t="s">
        <v>232</v>
      </c>
    </row>
    <row r="87" spans="1:13" s="215" customFormat="1" x14ac:dyDescent="0.25">
      <c r="A87" s="211" t="s">
        <v>290</v>
      </c>
      <c r="B87" s="211" t="s">
        <v>168</v>
      </c>
      <c r="C87" s="211" t="s">
        <v>249</v>
      </c>
      <c r="D87" s="211" t="s">
        <v>333</v>
      </c>
      <c r="E87" s="213">
        <v>0.96950231481481486</v>
      </c>
      <c r="F87" s="211" t="s">
        <v>152</v>
      </c>
      <c r="G87" s="211"/>
      <c r="H87" s="214"/>
      <c r="I87" s="211" t="s">
        <v>334</v>
      </c>
      <c r="J87" s="211">
        <v>1</v>
      </c>
      <c r="K87" s="211">
        <v>4</v>
      </c>
      <c r="L87" s="211"/>
      <c r="M87" s="211"/>
    </row>
    <row r="88" spans="1:13" x14ac:dyDescent="0.25">
      <c r="A88" s="207" t="s">
        <v>291</v>
      </c>
      <c r="B88" s="207" t="s">
        <v>168</v>
      </c>
      <c r="C88" s="207" t="s">
        <v>249</v>
      </c>
      <c r="D88" s="207" t="s">
        <v>333</v>
      </c>
      <c r="E88" s="209">
        <v>0.96952546296296294</v>
      </c>
      <c r="F88" s="207" t="s">
        <v>152</v>
      </c>
      <c r="I88" s="29" t="s">
        <v>235</v>
      </c>
      <c r="J88" s="207">
        <v>1</v>
      </c>
    </row>
    <row r="89" spans="1:13" x14ac:dyDescent="0.25">
      <c r="A89" s="207" t="s">
        <v>292</v>
      </c>
      <c r="B89" s="207" t="s">
        <v>168</v>
      </c>
      <c r="C89" s="207" t="s">
        <v>249</v>
      </c>
      <c r="D89" s="207" t="s">
        <v>333</v>
      </c>
      <c r="E89" s="209">
        <v>0.96953703703703698</v>
      </c>
      <c r="F89" s="207" t="s">
        <v>152</v>
      </c>
      <c r="I89" s="29" t="s">
        <v>235</v>
      </c>
      <c r="J89" s="207">
        <v>1</v>
      </c>
    </row>
    <row r="90" spans="1:13" x14ac:dyDescent="0.25">
      <c r="A90" s="207" t="s">
        <v>293</v>
      </c>
      <c r="B90" s="207" t="s">
        <v>168</v>
      </c>
      <c r="C90" s="207" t="s">
        <v>249</v>
      </c>
      <c r="D90" s="207" t="s">
        <v>333</v>
      </c>
      <c r="E90" s="209">
        <v>0.96993055555555552</v>
      </c>
      <c r="F90" s="207" t="s">
        <v>152</v>
      </c>
      <c r="I90" s="29" t="s">
        <v>235</v>
      </c>
      <c r="J90" s="207">
        <v>1</v>
      </c>
    </row>
    <row r="91" spans="1:13" s="215" customFormat="1" x14ac:dyDescent="0.25">
      <c r="A91" s="211" t="s">
        <v>335</v>
      </c>
      <c r="B91" s="211" t="s">
        <v>168</v>
      </c>
      <c r="C91" s="211" t="s">
        <v>249</v>
      </c>
      <c r="D91" s="212">
        <v>44349</v>
      </c>
      <c r="E91" s="213">
        <v>5.842592592592593E-2</v>
      </c>
      <c r="F91" s="211" t="s">
        <v>154</v>
      </c>
      <c r="G91" s="211" t="s">
        <v>155</v>
      </c>
      <c r="H91" s="214" t="s">
        <v>156</v>
      </c>
      <c r="I91" s="211" t="s">
        <v>223</v>
      </c>
      <c r="J91" s="211">
        <v>1</v>
      </c>
      <c r="K91" s="211">
        <v>1</v>
      </c>
      <c r="L91" s="211" t="s">
        <v>232</v>
      </c>
      <c r="M91" s="211"/>
    </row>
    <row r="92" spans="1:13" s="215" customFormat="1" x14ac:dyDescent="0.25">
      <c r="A92" s="211" t="s">
        <v>336</v>
      </c>
      <c r="B92" s="211" t="s">
        <v>168</v>
      </c>
      <c r="C92" s="211" t="s">
        <v>249</v>
      </c>
      <c r="D92" s="212">
        <v>44350</v>
      </c>
      <c r="E92" s="213">
        <v>0.10653935185185186</v>
      </c>
      <c r="F92" s="211" t="s">
        <v>154</v>
      </c>
      <c r="G92" s="211" t="s">
        <v>155</v>
      </c>
      <c r="H92" s="214" t="s">
        <v>156</v>
      </c>
      <c r="I92" s="211" t="s">
        <v>223</v>
      </c>
      <c r="J92" s="211">
        <v>1</v>
      </c>
      <c r="K92" s="211">
        <v>3</v>
      </c>
      <c r="L92" s="211" t="s">
        <v>232</v>
      </c>
      <c r="M92" s="211"/>
    </row>
    <row r="93" spans="1:13" x14ac:dyDescent="0.25">
      <c r="A93" s="207" t="s">
        <v>315</v>
      </c>
      <c r="B93" s="207" t="s">
        <v>168</v>
      </c>
      <c r="C93" s="207" t="s">
        <v>249</v>
      </c>
      <c r="D93" s="208">
        <v>44350</v>
      </c>
      <c r="E93" s="209">
        <v>0.10655092592592592</v>
      </c>
      <c r="F93" s="207" t="s">
        <v>154</v>
      </c>
      <c r="G93" s="207" t="s">
        <v>155</v>
      </c>
      <c r="H93" s="210" t="s">
        <v>156</v>
      </c>
      <c r="I93" s="207" t="s">
        <v>223</v>
      </c>
      <c r="J93" s="207">
        <v>1</v>
      </c>
      <c r="L93" s="207" t="s">
        <v>232</v>
      </c>
    </row>
    <row r="94" spans="1:13" x14ac:dyDescent="0.25">
      <c r="A94" s="207" t="s">
        <v>316</v>
      </c>
      <c r="B94" s="207" t="s">
        <v>168</v>
      </c>
      <c r="C94" s="207" t="s">
        <v>249</v>
      </c>
      <c r="D94" s="208">
        <v>44350</v>
      </c>
      <c r="E94" s="209">
        <v>0.1065625</v>
      </c>
      <c r="F94" s="207" t="s">
        <v>154</v>
      </c>
      <c r="G94" s="207" t="s">
        <v>155</v>
      </c>
      <c r="H94" s="210" t="s">
        <v>156</v>
      </c>
      <c r="I94" s="207" t="s">
        <v>223</v>
      </c>
      <c r="J94" s="207">
        <v>1</v>
      </c>
      <c r="L94" s="207" t="s">
        <v>232</v>
      </c>
    </row>
    <row r="95" spans="1:13" s="215" customFormat="1" x14ac:dyDescent="0.25">
      <c r="A95" s="211" t="s">
        <v>322</v>
      </c>
      <c r="B95" s="211" t="s">
        <v>168</v>
      </c>
      <c r="C95" s="211" t="s">
        <v>249</v>
      </c>
      <c r="D95" s="212">
        <v>44353</v>
      </c>
      <c r="E95" s="213">
        <v>0.58209490740740744</v>
      </c>
      <c r="F95" s="211" t="s">
        <v>152</v>
      </c>
      <c r="G95" s="211" t="s">
        <v>157</v>
      </c>
      <c r="H95" s="214" t="s">
        <v>133</v>
      </c>
      <c r="I95" s="211" t="s">
        <v>134</v>
      </c>
      <c r="J95" s="211">
        <v>1</v>
      </c>
      <c r="K95" s="211">
        <v>4</v>
      </c>
      <c r="L95" s="211" t="s">
        <v>232</v>
      </c>
      <c r="M95" s="211"/>
    </row>
    <row r="96" spans="1:13" x14ac:dyDescent="0.25">
      <c r="A96" s="207" t="s">
        <v>324</v>
      </c>
      <c r="B96" s="207" t="s">
        <v>168</v>
      </c>
      <c r="C96" s="207" t="s">
        <v>249</v>
      </c>
      <c r="D96" s="208">
        <v>44353</v>
      </c>
      <c r="E96" s="209">
        <v>0.58210648148148147</v>
      </c>
      <c r="F96" s="207" t="s">
        <v>152</v>
      </c>
      <c r="G96" s="207" t="s">
        <v>157</v>
      </c>
      <c r="H96" s="210" t="s">
        <v>133</v>
      </c>
      <c r="I96" s="207" t="s">
        <v>134</v>
      </c>
      <c r="J96" s="207">
        <v>1</v>
      </c>
      <c r="L96" s="207" t="s">
        <v>232</v>
      </c>
    </row>
    <row r="97" spans="1:13" x14ac:dyDescent="0.25">
      <c r="A97" s="207" t="s">
        <v>325</v>
      </c>
      <c r="B97" s="207" t="s">
        <v>168</v>
      </c>
      <c r="C97" s="207" t="s">
        <v>249</v>
      </c>
      <c r="D97" s="208">
        <v>44353</v>
      </c>
      <c r="E97" s="209">
        <v>0.58210648148148147</v>
      </c>
      <c r="F97" s="207" t="s">
        <v>152</v>
      </c>
      <c r="G97" s="207" t="s">
        <v>157</v>
      </c>
      <c r="H97" s="210" t="s">
        <v>133</v>
      </c>
      <c r="I97" s="207" t="s">
        <v>134</v>
      </c>
      <c r="J97" s="207">
        <v>1</v>
      </c>
      <c r="L97" s="207" t="s">
        <v>232</v>
      </c>
    </row>
    <row r="98" spans="1:13" x14ac:dyDescent="0.25">
      <c r="A98" s="207" t="s">
        <v>326</v>
      </c>
      <c r="B98" s="207" t="s">
        <v>168</v>
      </c>
      <c r="C98" s="207" t="s">
        <v>249</v>
      </c>
      <c r="D98" s="208">
        <v>44353</v>
      </c>
      <c r="E98" s="209">
        <v>0.58250000000000002</v>
      </c>
      <c r="F98" s="207" t="s">
        <v>152</v>
      </c>
      <c r="G98" s="207" t="s">
        <v>157</v>
      </c>
      <c r="H98" s="210" t="s">
        <v>133</v>
      </c>
      <c r="I98" s="207" t="s">
        <v>134</v>
      </c>
      <c r="J98" s="207">
        <v>1</v>
      </c>
      <c r="L98" s="207" t="s">
        <v>232</v>
      </c>
    </row>
    <row r="99" spans="1:13" s="215" customFormat="1" x14ac:dyDescent="0.25">
      <c r="A99" s="211" t="s">
        <v>254</v>
      </c>
      <c r="B99" s="66" t="s">
        <v>168</v>
      </c>
      <c r="C99" s="211" t="s">
        <v>249</v>
      </c>
      <c r="D99" s="211" t="s">
        <v>333</v>
      </c>
      <c r="E99" s="213">
        <v>0.92857638888888883</v>
      </c>
      <c r="F99" s="211" t="s">
        <v>161</v>
      </c>
      <c r="G99" s="211" t="s">
        <v>162</v>
      </c>
      <c r="H99" s="214" t="s">
        <v>62</v>
      </c>
      <c r="I99" s="211" t="s">
        <v>99</v>
      </c>
      <c r="J99" s="211">
        <v>1</v>
      </c>
      <c r="K99" s="211">
        <v>2</v>
      </c>
      <c r="L99" s="211" t="s">
        <v>232</v>
      </c>
      <c r="M99" s="211"/>
    </row>
    <row r="100" spans="1:13" x14ac:dyDescent="0.25">
      <c r="A100" s="207" t="s">
        <v>255</v>
      </c>
      <c r="B100" s="207" t="s">
        <v>168</v>
      </c>
      <c r="C100" s="207" t="s">
        <v>249</v>
      </c>
      <c r="D100" s="207" t="s">
        <v>333</v>
      </c>
      <c r="E100" s="209">
        <v>0.92859953703703713</v>
      </c>
      <c r="F100" s="207" t="s">
        <v>161</v>
      </c>
      <c r="G100" s="207" t="s">
        <v>162</v>
      </c>
      <c r="H100" s="210" t="s">
        <v>62</v>
      </c>
      <c r="I100" s="207" t="s">
        <v>99</v>
      </c>
      <c r="J100" s="207">
        <v>1</v>
      </c>
      <c r="L100" s="207" t="s">
        <v>232</v>
      </c>
    </row>
    <row r="101" spans="1:13" s="215" customFormat="1" x14ac:dyDescent="0.25">
      <c r="A101" s="211" t="s">
        <v>337</v>
      </c>
      <c r="B101" s="211" t="s">
        <v>168</v>
      </c>
      <c r="C101" s="211" t="s">
        <v>249</v>
      </c>
      <c r="D101" s="212">
        <v>44353</v>
      </c>
      <c r="E101" s="213">
        <v>0.1479398148148148</v>
      </c>
      <c r="F101" s="211" t="s">
        <v>158</v>
      </c>
      <c r="G101" s="211" t="s">
        <v>159</v>
      </c>
      <c r="H101" s="214" t="s">
        <v>160</v>
      </c>
      <c r="I101" s="211" t="s">
        <v>222</v>
      </c>
      <c r="J101" s="211">
        <v>1</v>
      </c>
      <c r="K101" s="211">
        <v>3</v>
      </c>
      <c r="L101" s="211" t="s">
        <v>232</v>
      </c>
      <c r="M101" s="211"/>
    </row>
    <row r="102" spans="1:13" x14ac:dyDescent="0.25">
      <c r="A102" s="207" t="s">
        <v>338</v>
      </c>
      <c r="B102" s="207" t="s">
        <v>168</v>
      </c>
      <c r="C102" s="207" t="s">
        <v>249</v>
      </c>
      <c r="D102" s="208">
        <v>44353</v>
      </c>
      <c r="E102" s="209">
        <v>0.14797453703703703</v>
      </c>
      <c r="F102" s="207" t="s">
        <v>158</v>
      </c>
      <c r="G102" s="207" t="s">
        <v>159</v>
      </c>
      <c r="H102" s="210" t="s">
        <v>160</v>
      </c>
      <c r="I102" s="207" t="s">
        <v>222</v>
      </c>
      <c r="J102" s="207">
        <v>1</v>
      </c>
      <c r="L102" s="207" t="s">
        <v>232</v>
      </c>
    </row>
    <row r="103" spans="1:13" x14ac:dyDescent="0.25">
      <c r="A103" s="207" t="s">
        <v>339</v>
      </c>
      <c r="B103" s="207" t="s">
        <v>168</v>
      </c>
      <c r="C103" s="207" t="s">
        <v>249</v>
      </c>
      <c r="D103" s="208">
        <v>44353</v>
      </c>
      <c r="E103" s="209">
        <v>0.14799768518518519</v>
      </c>
      <c r="F103" s="207" t="s">
        <v>158</v>
      </c>
      <c r="G103" s="207" t="s">
        <v>159</v>
      </c>
      <c r="H103" s="210" t="s">
        <v>160</v>
      </c>
      <c r="I103" s="207" t="s">
        <v>222</v>
      </c>
      <c r="J103" s="207">
        <v>1</v>
      </c>
      <c r="L103" s="207" t="s">
        <v>232</v>
      </c>
    </row>
    <row r="104" spans="1:13" s="215" customFormat="1" x14ac:dyDescent="0.25">
      <c r="A104" s="211" t="s">
        <v>340</v>
      </c>
      <c r="B104" s="211" t="s">
        <v>168</v>
      </c>
      <c r="C104" s="211" t="s">
        <v>249</v>
      </c>
      <c r="D104" s="212">
        <v>44353</v>
      </c>
      <c r="E104" s="213">
        <v>0.67245370370370372</v>
      </c>
      <c r="F104" s="211" t="s">
        <v>152</v>
      </c>
      <c r="G104" s="211" t="s">
        <v>157</v>
      </c>
      <c r="H104" s="214" t="s">
        <v>133</v>
      </c>
      <c r="I104" s="211" t="s">
        <v>134</v>
      </c>
      <c r="J104" s="211">
        <v>1</v>
      </c>
      <c r="K104" s="211">
        <v>8</v>
      </c>
      <c r="L104" s="211" t="s">
        <v>232</v>
      </c>
      <c r="M104" s="211"/>
    </row>
    <row r="105" spans="1:13" x14ac:dyDescent="0.25">
      <c r="A105" s="207" t="s">
        <v>341</v>
      </c>
      <c r="B105" s="207" t="s">
        <v>168</v>
      </c>
      <c r="C105" s="207" t="s">
        <v>249</v>
      </c>
      <c r="D105" s="208">
        <v>44353</v>
      </c>
      <c r="E105" s="209">
        <v>0.67248842592592595</v>
      </c>
      <c r="F105" s="207" t="s">
        <v>152</v>
      </c>
      <c r="G105" s="207" t="s">
        <v>157</v>
      </c>
      <c r="H105" s="210" t="s">
        <v>133</v>
      </c>
      <c r="I105" s="207" t="s">
        <v>134</v>
      </c>
      <c r="J105" s="207">
        <v>1</v>
      </c>
      <c r="L105" s="207" t="s">
        <v>232</v>
      </c>
    </row>
    <row r="106" spans="1:13" x14ac:dyDescent="0.25">
      <c r="A106" s="207" t="s">
        <v>342</v>
      </c>
      <c r="B106" s="207" t="s">
        <v>168</v>
      </c>
      <c r="C106" s="207" t="s">
        <v>249</v>
      </c>
      <c r="D106" s="208">
        <v>44353</v>
      </c>
      <c r="E106" s="209">
        <v>0.67251157407407414</v>
      </c>
      <c r="F106" s="207" t="s">
        <v>152</v>
      </c>
      <c r="G106" s="207" t="s">
        <v>157</v>
      </c>
      <c r="H106" s="210" t="s">
        <v>133</v>
      </c>
      <c r="I106" s="207" t="s">
        <v>134</v>
      </c>
      <c r="J106" s="207">
        <v>1</v>
      </c>
      <c r="L106" s="207" t="s">
        <v>232</v>
      </c>
    </row>
    <row r="107" spans="1:13" x14ac:dyDescent="0.25">
      <c r="A107" s="207" t="s">
        <v>343</v>
      </c>
      <c r="B107" s="207" t="s">
        <v>168</v>
      </c>
      <c r="C107" s="207" t="s">
        <v>249</v>
      </c>
      <c r="D107" s="208">
        <v>44353</v>
      </c>
      <c r="E107" s="209">
        <v>0.6729398148148148</v>
      </c>
      <c r="F107" s="207" t="s">
        <v>152</v>
      </c>
      <c r="G107" s="207" t="s">
        <v>157</v>
      </c>
      <c r="H107" s="210" t="s">
        <v>133</v>
      </c>
      <c r="I107" s="207" t="s">
        <v>134</v>
      </c>
      <c r="J107" s="207">
        <v>1</v>
      </c>
      <c r="L107" s="207" t="s">
        <v>232</v>
      </c>
    </row>
    <row r="108" spans="1:13" x14ac:dyDescent="0.25">
      <c r="A108" s="207" t="s">
        <v>344</v>
      </c>
      <c r="B108" s="207" t="s">
        <v>168</v>
      </c>
      <c r="C108" s="207" t="s">
        <v>249</v>
      </c>
      <c r="D108" s="208">
        <v>44353</v>
      </c>
      <c r="E108" s="209">
        <v>0.67401620370370363</v>
      </c>
      <c r="F108" s="207" t="s">
        <v>152</v>
      </c>
      <c r="G108" s="207" t="s">
        <v>157</v>
      </c>
      <c r="H108" s="210" t="s">
        <v>133</v>
      </c>
      <c r="I108" s="207" t="s">
        <v>134</v>
      </c>
      <c r="J108" s="207">
        <v>1</v>
      </c>
      <c r="L108" s="207" t="s">
        <v>232</v>
      </c>
    </row>
    <row r="109" spans="1:13" x14ac:dyDescent="0.25">
      <c r="A109" s="207" t="s">
        <v>345</v>
      </c>
      <c r="B109" s="207" t="s">
        <v>168</v>
      </c>
      <c r="C109" s="207" t="s">
        <v>249</v>
      </c>
      <c r="D109" s="208">
        <v>44353</v>
      </c>
      <c r="E109" s="209">
        <v>0.67403935185185182</v>
      </c>
      <c r="F109" s="207" t="s">
        <v>152</v>
      </c>
      <c r="G109" s="207" t="s">
        <v>157</v>
      </c>
      <c r="H109" s="210" t="s">
        <v>133</v>
      </c>
      <c r="I109" s="207" t="s">
        <v>134</v>
      </c>
      <c r="J109" s="207">
        <v>1</v>
      </c>
      <c r="L109" s="207" t="s">
        <v>232</v>
      </c>
    </row>
    <row r="110" spans="1:13" x14ac:dyDescent="0.25">
      <c r="A110" s="207" t="s">
        <v>346</v>
      </c>
      <c r="B110" s="207" t="s">
        <v>168</v>
      </c>
      <c r="C110" s="207" t="s">
        <v>249</v>
      </c>
      <c r="D110" s="208">
        <v>44353</v>
      </c>
      <c r="E110" s="209">
        <v>0.67407407407407405</v>
      </c>
      <c r="F110" s="207" t="s">
        <v>152</v>
      </c>
      <c r="G110" s="207" t="s">
        <v>157</v>
      </c>
      <c r="H110" s="210" t="s">
        <v>133</v>
      </c>
      <c r="I110" s="207" t="s">
        <v>134</v>
      </c>
      <c r="J110" s="207">
        <v>1</v>
      </c>
      <c r="L110" s="207" t="s">
        <v>232</v>
      </c>
    </row>
    <row r="111" spans="1:13" x14ac:dyDescent="0.25">
      <c r="A111" s="207" t="s">
        <v>347</v>
      </c>
      <c r="B111" s="207" t="s">
        <v>168</v>
      </c>
      <c r="C111" s="207" t="s">
        <v>249</v>
      </c>
      <c r="D111" s="208">
        <v>44353</v>
      </c>
      <c r="E111" s="209">
        <v>0.67449074074074078</v>
      </c>
      <c r="F111" s="207" t="s">
        <v>152</v>
      </c>
      <c r="G111" s="207" t="s">
        <v>157</v>
      </c>
      <c r="H111" s="210" t="s">
        <v>133</v>
      </c>
      <c r="I111" s="207" t="s">
        <v>134</v>
      </c>
      <c r="J111" s="207">
        <v>1</v>
      </c>
      <c r="L111" s="207" t="s">
        <v>232</v>
      </c>
    </row>
    <row r="112" spans="1:13" s="215" customFormat="1" x14ac:dyDescent="0.25">
      <c r="A112" s="211" t="s">
        <v>348</v>
      </c>
      <c r="B112" s="66" t="s">
        <v>170</v>
      </c>
      <c r="C112" s="211" t="s">
        <v>249</v>
      </c>
      <c r="D112" s="212">
        <v>44354</v>
      </c>
      <c r="E112" s="213">
        <v>5.7233796296296297E-2</v>
      </c>
      <c r="F112" s="211" t="s">
        <v>158</v>
      </c>
      <c r="G112" s="211" t="s">
        <v>159</v>
      </c>
      <c r="H112" s="214" t="s">
        <v>160</v>
      </c>
      <c r="I112" s="211" t="s">
        <v>222</v>
      </c>
      <c r="J112" s="211">
        <v>1</v>
      </c>
      <c r="K112" s="211">
        <v>4</v>
      </c>
      <c r="L112" s="211" t="s">
        <v>232</v>
      </c>
      <c r="M112" s="211"/>
    </row>
    <row r="113" spans="1:13" x14ac:dyDescent="0.25">
      <c r="A113" s="207" t="s">
        <v>349</v>
      </c>
      <c r="B113" s="207" t="s">
        <v>170</v>
      </c>
      <c r="C113" s="207" t="s">
        <v>249</v>
      </c>
      <c r="D113" s="208">
        <v>44354</v>
      </c>
      <c r="E113" s="209">
        <v>5.7268518518518517E-2</v>
      </c>
      <c r="F113" s="207" t="s">
        <v>158</v>
      </c>
      <c r="G113" s="207" t="s">
        <v>159</v>
      </c>
      <c r="H113" s="210" t="s">
        <v>160</v>
      </c>
      <c r="I113" s="207" t="s">
        <v>222</v>
      </c>
      <c r="J113" s="207">
        <v>1</v>
      </c>
      <c r="L113" s="207" t="s">
        <v>232</v>
      </c>
    </row>
    <row r="114" spans="1:13" x14ac:dyDescent="0.25">
      <c r="A114" s="207" t="s">
        <v>350</v>
      </c>
      <c r="B114" s="207" t="s">
        <v>170</v>
      </c>
      <c r="C114" s="207" t="s">
        <v>249</v>
      </c>
      <c r="D114" s="208">
        <v>44354</v>
      </c>
      <c r="E114" s="209">
        <v>5.7291666666666664E-2</v>
      </c>
      <c r="F114" s="207" t="s">
        <v>158</v>
      </c>
      <c r="G114" s="207" t="s">
        <v>159</v>
      </c>
      <c r="H114" s="210" t="s">
        <v>160</v>
      </c>
      <c r="I114" s="207" t="s">
        <v>222</v>
      </c>
      <c r="J114" s="207">
        <v>1</v>
      </c>
      <c r="L114" s="207" t="s">
        <v>232</v>
      </c>
    </row>
    <row r="115" spans="1:13" x14ac:dyDescent="0.25">
      <c r="A115" s="207" t="s">
        <v>351</v>
      </c>
      <c r="B115" s="207" t="s">
        <v>170</v>
      </c>
      <c r="C115" s="207" t="s">
        <v>249</v>
      </c>
      <c r="D115" s="208">
        <v>44354</v>
      </c>
      <c r="E115" s="209">
        <v>5.7708333333333334E-2</v>
      </c>
      <c r="F115" s="207" t="s">
        <v>158</v>
      </c>
      <c r="G115" s="207" t="s">
        <v>159</v>
      </c>
      <c r="H115" s="210" t="s">
        <v>160</v>
      </c>
      <c r="I115" s="207" t="s">
        <v>222</v>
      </c>
      <c r="J115" s="207">
        <v>1</v>
      </c>
      <c r="L115" s="207" t="s">
        <v>232</v>
      </c>
    </row>
    <row r="116" spans="1:13" s="215" customFormat="1" x14ac:dyDescent="0.25">
      <c r="A116" s="211" t="s">
        <v>352</v>
      </c>
      <c r="B116" s="211" t="s">
        <v>170</v>
      </c>
      <c r="C116" s="211" t="s">
        <v>249</v>
      </c>
      <c r="D116" s="212">
        <v>44355</v>
      </c>
      <c r="E116" s="213">
        <v>0.80662037037037038</v>
      </c>
      <c r="F116" s="211" t="s">
        <v>152</v>
      </c>
      <c r="G116" s="211" t="s">
        <v>163</v>
      </c>
      <c r="H116" s="214" t="s">
        <v>164</v>
      </c>
      <c r="I116" s="211" t="s">
        <v>221</v>
      </c>
      <c r="J116" s="211">
        <v>1</v>
      </c>
      <c r="K116" s="211">
        <v>2</v>
      </c>
      <c r="L116" s="211" t="s">
        <v>232</v>
      </c>
      <c r="M116" s="211"/>
    </row>
    <row r="117" spans="1:13" x14ac:dyDescent="0.25">
      <c r="A117" s="207" t="s">
        <v>353</v>
      </c>
      <c r="B117" s="207" t="s">
        <v>170</v>
      </c>
      <c r="C117" s="207" t="s">
        <v>249</v>
      </c>
      <c r="D117" s="208">
        <v>44355</v>
      </c>
      <c r="E117" s="209">
        <v>0.80664351851851857</v>
      </c>
      <c r="F117" s="207" t="s">
        <v>152</v>
      </c>
      <c r="G117" s="207" t="s">
        <v>163</v>
      </c>
      <c r="H117" s="210" t="s">
        <v>164</v>
      </c>
      <c r="I117" s="207" t="s">
        <v>221</v>
      </c>
      <c r="J117" s="207">
        <v>1</v>
      </c>
      <c r="L117" s="207" t="s">
        <v>232</v>
      </c>
    </row>
    <row r="118" spans="1:13" s="215" customFormat="1" x14ac:dyDescent="0.25">
      <c r="A118" s="211" t="s">
        <v>354</v>
      </c>
      <c r="B118" s="66" t="s">
        <v>170</v>
      </c>
      <c r="C118" s="211" t="s">
        <v>249</v>
      </c>
      <c r="D118" s="212">
        <v>44348</v>
      </c>
      <c r="E118" s="213">
        <v>4.538194444444444E-2</v>
      </c>
      <c r="F118" s="211" t="s">
        <v>152</v>
      </c>
      <c r="G118" s="211"/>
      <c r="H118" s="214"/>
      <c r="I118" s="211" t="s">
        <v>334</v>
      </c>
      <c r="J118" s="211">
        <v>1</v>
      </c>
      <c r="K118" s="211">
        <v>4</v>
      </c>
      <c r="L118" s="211"/>
      <c r="M118" s="211"/>
    </row>
    <row r="119" spans="1:13" x14ac:dyDescent="0.25">
      <c r="A119" s="207" t="s">
        <v>355</v>
      </c>
      <c r="B119" s="207" t="s">
        <v>170</v>
      </c>
      <c r="C119" s="207" t="s">
        <v>249</v>
      </c>
      <c r="D119" s="208">
        <v>44348</v>
      </c>
      <c r="E119" s="209">
        <v>4.5405092592592594E-2</v>
      </c>
      <c r="F119" s="207" t="s">
        <v>152</v>
      </c>
      <c r="I119" s="207" t="s">
        <v>334</v>
      </c>
      <c r="J119" s="207">
        <v>1</v>
      </c>
    </row>
    <row r="120" spans="1:13" x14ac:dyDescent="0.25">
      <c r="A120" s="207" t="s">
        <v>356</v>
      </c>
      <c r="B120" s="207" t="s">
        <v>170</v>
      </c>
      <c r="C120" s="207" t="s">
        <v>249</v>
      </c>
      <c r="D120" s="208">
        <v>44348</v>
      </c>
      <c r="E120" s="209">
        <v>4.5428240740740734E-2</v>
      </c>
      <c r="F120" s="207" t="s">
        <v>152</v>
      </c>
      <c r="I120" s="207" t="s">
        <v>334</v>
      </c>
      <c r="J120" s="207">
        <v>1</v>
      </c>
    </row>
    <row r="121" spans="1:13" x14ac:dyDescent="0.25">
      <c r="A121" s="207" t="s">
        <v>357</v>
      </c>
      <c r="B121" s="207" t="s">
        <v>170</v>
      </c>
      <c r="C121" s="207" t="s">
        <v>249</v>
      </c>
      <c r="D121" s="208">
        <v>44348</v>
      </c>
      <c r="E121" s="209">
        <v>4.5856481481481477E-2</v>
      </c>
      <c r="F121" s="207" t="s">
        <v>152</v>
      </c>
      <c r="I121" s="207" t="s">
        <v>334</v>
      </c>
      <c r="J121" s="207">
        <v>1</v>
      </c>
    </row>
    <row r="122" spans="1:13" s="215" customFormat="1" x14ac:dyDescent="0.25">
      <c r="A122" s="211" t="s">
        <v>358</v>
      </c>
      <c r="B122" s="211" t="s">
        <v>170</v>
      </c>
      <c r="C122" s="211" t="s">
        <v>249</v>
      </c>
      <c r="D122" s="212">
        <v>44349</v>
      </c>
      <c r="E122" s="213">
        <v>0.69946759259259261</v>
      </c>
      <c r="F122" s="211" t="s">
        <v>165</v>
      </c>
      <c r="G122" s="211" t="s">
        <v>166</v>
      </c>
      <c r="H122" s="214" t="s">
        <v>359</v>
      </c>
      <c r="I122" s="211" t="s">
        <v>360</v>
      </c>
      <c r="J122" s="211">
        <v>1</v>
      </c>
      <c r="K122" s="211">
        <v>1</v>
      </c>
      <c r="L122" s="211"/>
      <c r="M122" s="211"/>
    </row>
    <row r="123" spans="1:13" s="215" customFormat="1" x14ac:dyDescent="0.25">
      <c r="A123" s="211" t="s">
        <v>361</v>
      </c>
      <c r="B123" s="211" t="s">
        <v>170</v>
      </c>
      <c r="C123" s="211" t="s">
        <v>249</v>
      </c>
      <c r="D123" s="212">
        <v>44352</v>
      </c>
      <c r="E123" s="213">
        <v>0.91141203703703699</v>
      </c>
      <c r="F123" s="211" t="s">
        <v>152</v>
      </c>
      <c r="G123" s="211"/>
      <c r="H123" s="214"/>
      <c r="I123" s="211" t="s">
        <v>362</v>
      </c>
      <c r="J123" s="211">
        <v>1</v>
      </c>
      <c r="K123" s="211">
        <v>2</v>
      </c>
      <c r="L123" s="211"/>
      <c r="M123" s="211"/>
    </row>
    <row r="124" spans="1:13" s="215" customFormat="1" x14ac:dyDescent="0.25">
      <c r="A124" s="211" t="s">
        <v>263</v>
      </c>
      <c r="B124" s="66" t="s">
        <v>170</v>
      </c>
      <c r="C124" s="211" t="s">
        <v>249</v>
      </c>
      <c r="D124" s="212">
        <v>44358</v>
      </c>
      <c r="E124" s="213">
        <v>0.20965277777777777</v>
      </c>
      <c r="F124" s="211" t="s">
        <v>154</v>
      </c>
      <c r="G124" s="211" t="s">
        <v>155</v>
      </c>
      <c r="H124" s="214" t="s">
        <v>156</v>
      </c>
      <c r="I124" s="211" t="s">
        <v>223</v>
      </c>
      <c r="J124" s="211">
        <v>1</v>
      </c>
      <c r="K124" s="211">
        <v>2</v>
      </c>
      <c r="L124" s="211" t="s">
        <v>232</v>
      </c>
      <c r="M124" s="211"/>
    </row>
    <row r="125" spans="1:13" x14ac:dyDescent="0.25">
      <c r="A125" s="207" t="s">
        <v>264</v>
      </c>
      <c r="B125" s="207" t="s">
        <v>170</v>
      </c>
      <c r="C125" s="207" t="s">
        <v>249</v>
      </c>
      <c r="D125" s="208">
        <v>44358</v>
      </c>
      <c r="E125" s="209">
        <v>0.2096759259259259</v>
      </c>
      <c r="F125" s="207" t="s">
        <v>154</v>
      </c>
      <c r="G125" s="207" t="s">
        <v>155</v>
      </c>
      <c r="H125" s="210" t="s">
        <v>156</v>
      </c>
      <c r="I125" s="207" t="s">
        <v>223</v>
      </c>
      <c r="J125" s="207">
        <v>1</v>
      </c>
      <c r="L125" s="207" t="s">
        <v>232</v>
      </c>
    </row>
    <row r="126" spans="1:13" s="215" customFormat="1" x14ac:dyDescent="0.25">
      <c r="A126" s="211" t="s">
        <v>363</v>
      </c>
      <c r="B126" s="66" t="s">
        <v>171</v>
      </c>
      <c r="C126" s="211" t="s">
        <v>249</v>
      </c>
      <c r="D126" s="211" t="s">
        <v>332</v>
      </c>
      <c r="E126" s="213">
        <v>0.97649305555555566</v>
      </c>
      <c r="F126" s="211" t="s">
        <v>154</v>
      </c>
      <c r="G126" s="211" t="s">
        <v>155</v>
      </c>
      <c r="H126" s="214" t="s">
        <v>156</v>
      </c>
      <c r="I126" s="211" t="s">
        <v>223</v>
      </c>
      <c r="J126" s="211">
        <v>1</v>
      </c>
      <c r="K126" s="211">
        <v>3</v>
      </c>
      <c r="L126" s="211" t="s">
        <v>232</v>
      </c>
      <c r="M126" s="211"/>
    </row>
    <row r="127" spans="1:13" x14ac:dyDescent="0.25">
      <c r="A127" s="207" t="s">
        <v>364</v>
      </c>
      <c r="B127" s="207" t="s">
        <v>171</v>
      </c>
      <c r="C127" s="207" t="s">
        <v>249</v>
      </c>
      <c r="D127" s="207" t="s">
        <v>332</v>
      </c>
      <c r="E127" s="209">
        <v>0.97651620370370373</v>
      </c>
      <c r="F127" s="207" t="s">
        <v>154</v>
      </c>
      <c r="G127" s="207" t="s">
        <v>155</v>
      </c>
      <c r="H127" s="210" t="s">
        <v>156</v>
      </c>
      <c r="I127" s="207" t="s">
        <v>223</v>
      </c>
      <c r="J127" s="207">
        <v>1</v>
      </c>
      <c r="L127" s="207" t="s">
        <v>232</v>
      </c>
    </row>
    <row r="128" spans="1:13" x14ac:dyDescent="0.25">
      <c r="A128" s="207" t="s">
        <v>365</v>
      </c>
      <c r="B128" s="207" t="s">
        <v>171</v>
      </c>
      <c r="C128" s="207" t="s">
        <v>249</v>
      </c>
      <c r="D128" s="207" t="s">
        <v>332</v>
      </c>
      <c r="E128" s="209">
        <v>0.97655092592592585</v>
      </c>
      <c r="F128" s="207" t="s">
        <v>154</v>
      </c>
      <c r="G128" s="207" t="s">
        <v>155</v>
      </c>
      <c r="H128" s="210" t="s">
        <v>156</v>
      </c>
      <c r="I128" s="207" t="s">
        <v>223</v>
      </c>
      <c r="J128" s="207">
        <v>1</v>
      </c>
      <c r="L128" s="207" t="s">
        <v>232</v>
      </c>
    </row>
    <row r="129" spans="1:13" s="215" customFormat="1" x14ac:dyDescent="0.25">
      <c r="A129" s="211" t="s">
        <v>366</v>
      </c>
      <c r="B129" s="66" t="s">
        <v>171</v>
      </c>
      <c r="C129" s="211" t="s">
        <v>249</v>
      </c>
      <c r="D129" s="212">
        <v>44357</v>
      </c>
      <c r="E129" s="213">
        <v>9.8900462962962954E-2</v>
      </c>
      <c r="F129" s="211" t="s">
        <v>154</v>
      </c>
      <c r="G129" s="211" t="s">
        <v>155</v>
      </c>
      <c r="H129" s="214" t="s">
        <v>156</v>
      </c>
      <c r="I129" s="211" t="s">
        <v>223</v>
      </c>
      <c r="J129" s="211">
        <v>1</v>
      </c>
      <c r="K129" s="211">
        <v>4</v>
      </c>
      <c r="L129" s="211" t="s">
        <v>232</v>
      </c>
      <c r="M129" s="211"/>
    </row>
    <row r="130" spans="1:13" x14ac:dyDescent="0.25">
      <c r="A130" s="207" t="s">
        <v>367</v>
      </c>
      <c r="B130" s="207" t="s">
        <v>171</v>
      </c>
      <c r="C130" s="207" t="s">
        <v>249</v>
      </c>
      <c r="D130" s="208">
        <v>44357</v>
      </c>
      <c r="E130" s="209">
        <v>9.8923611111111101E-2</v>
      </c>
      <c r="F130" s="207" t="s">
        <v>154</v>
      </c>
      <c r="G130" s="207" t="s">
        <v>155</v>
      </c>
      <c r="H130" s="210" t="s">
        <v>156</v>
      </c>
      <c r="I130" s="207" t="s">
        <v>223</v>
      </c>
      <c r="J130" s="207">
        <v>1</v>
      </c>
      <c r="L130" s="207" t="s">
        <v>232</v>
      </c>
    </row>
    <row r="131" spans="1:13" x14ac:dyDescent="0.25">
      <c r="A131" s="207" t="s">
        <v>368</v>
      </c>
      <c r="B131" s="207" t="s">
        <v>171</v>
      </c>
      <c r="C131" s="207" t="s">
        <v>249</v>
      </c>
      <c r="D131" s="208">
        <v>44357</v>
      </c>
      <c r="E131" s="209">
        <v>9.8958333333333329E-2</v>
      </c>
      <c r="F131" s="207" t="s">
        <v>154</v>
      </c>
      <c r="G131" s="207" t="s">
        <v>155</v>
      </c>
      <c r="H131" s="210" t="s">
        <v>156</v>
      </c>
      <c r="I131" s="207" t="s">
        <v>223</v>
      </c>
      <c r="J131" s="207">
        <v>1</v>
      </c>
      <c r="L131" s="207" t="s">
        <v>232</v>
      </c>
    </row>
    <row r="132" spans="1:13" x14ac:dyDescent="0.25">
      <c r="A132" s="207" t="s">
        <v>369</v>
      </c>
      <c r="B132" s="207" t="s">
        <v>171</v>
      </c>
      <c r="C132" s="207" t="s">
        <v>249</v>
      </c>
      <c r="D132" s="208">
        <v>44357</v>
      </c>
      <c r="E132" s="209">
        <v>9.9374999999999991E-2</v>
      </c>
      <c r="F132" s="207" t="s">
        <v>154</v>
      </c>
      <c r="G132" s="207" t="s">
        <v>155</v>
      </c>
      <c r="H132" s="210" t="s">
        <v>156</v>
      </c>
      <c r="I132" s="207" t="s">
        <v>223</v>
      </c>
      <c r="J132" s="207">
        <v>1</v>
      </c>
      <c r="L132" s="207" t="s">
        <v>232</v>
      </c>
    </row>
    <row r="133" spans="1:13" s="215" customFormat="1" x14ac:dyDescent="0.25">
      <c r="A133" s="211" t="s">
        <v>355</v>
      </c>
      <c r="B133" s="211" t="s">
        <v>171</v>
      </c>
      <c r="C133" s="211" t="s">
        <v>249</v>
      </c>
      <c r="D133" s="212">
        <v>44358</v>
      </c>
      <c r="E133" s="213">
        <v>0.44692129629629629</v>
      </c>
      <c r="F133" s="211" t="s">
        <v>165</v>
      </c>
      <c r="G133" s="211" t="s">
        <v>166</v>
      </c>
      <c r="H133" s="214" t="s">
        <v>359</v>
      </c>
      <c r="I133" s="211" t="s">
        <v>360</v>
      </c>
      <c r="J133" s="29">
        <v>3</v>
      </c>
      <c r="K133" s="211">
        <v>4</v>
      </c>
      <c r="L133" s="211"/>
      <c r="M133" s="211"/>
    </row>
    <row r="134" spans="1:13" x14ac:dyDescent="0.25">
      <c r="A134" s="207" t="s">
        <v>356</v>
      </c>
      <c r="B134" s="207" t="s">
        <v>171</v>
      </c>
      <c r="C134" s="207" t="s">
        <v>249</v>
      </c>
      <c r="D134" s="208">
        <v>44358</v>
      </c>
      <c r="E134" s="209">
        <v>0.44694444444444442</v>
      </c>
      <c r="F134" s="207" t="s">
        <v>165</v>
      </c>
      <c r="G134" s="207" t="s">
        <v>166</v>
      </c>
      <c r="H134" s="210" t="s">
        <v>359</v>
      </c>
      <c r="I134" s="207" t="s">
        <v>360</v>
      </c>
      <c r="J134" s="211">
        <v>4</v>
      </c>
    </row>
    <row r="135" spans="1:13" x14ac:dyDescent="0.25">
      <c r="A135" s="207" t="s">
        <v>370</v>
      </c>
      <c r="B135" s="207" t="s">
        <v>171</v>
      </c>
      <c r="C135" s="207" t="s">
        <v>249</v>
      </c>
      <c r="D135" s="208">
        <v>44358</v>
      </c>
      <c r="E135" s="209">
        <v>0.44697916666666665</v>
      </c>
      <c r="F135" s="207" t="s">
        <v>165</v>
      </c>
      <c r="G135" s="207" t="s">
        <v>166</v>
      </c>
      <c r="H135" s="210" t="s">
        <v>359</v>
      </c>
      <c r="I135" s="207" t="s">
        <v>360</v>
      </c>
      <c r="J135" s="207">
        <v>4</v>
      </c>
    </row>
    <row r="136" spans="1:13" x14ac:dyDescent="0.25">
      <c r="A136" s="207" t="s">
        <v>371</v>
      </c>
      <c r="B136" s="207" t="s">
        <v>171</v>
      </c>
      <c r="C136" s="207" t="s">
        <v>249</v>
      </c>
      <c r="D136" s="208">
        <v>44358</v>
      </c>
      <c r="E136" s="209">
        <v>0.44738425925925923</v>
      </c>
      <c r="F136" s="207" t="s">
        <v>165</v>
      </c>
      <c r="G136" s="207" t="s">
        <v>166</v>
      </c>
      <c r="H136" s="210" t="s">
        <v>359</v>
      </c>
      <c r="I136" s="207" t="s">
        <v>360</v>
      </c>
      <c r="J136" s="207">
        <v>4</v>
      </c>
    </row>
    <row r="137" spans="1:13" s="215" customFormat="1" x14ac:dyDescent="0.25">
      <c r="A137" s="211" t="s">
        <v>372</v>
      </c>
      <c r="B137" s="211" t="s">
        <v>171</v>
      </c>
      <c r="C137" s="211" t="s">
        <v>249</v>
      </c>
      <c r="D137" s="212">
        <v>44358</v>
      </c>
      <c r="E137" s="213">
        <v>0.92383101851851857</v>
      </c>
      <c r="F137" s="211" t="s">
        <v>154</v>
      </c>
      <c r="G137" s="211" t="s">
        <v>155</v>
      </c>
      <c r="H137" s="214" t="s">
        <v>156</v>
      </c>
      <c r="I137" s="211" t="s">
        <v>223</v>
      </c>
      <c r="J137" s="211">
        <v>1</v>
      </c>
      <c r="K137" s="211">
        <v>1</v>
      </c>
      <c r="L137" s="211" t="s">
        <v>232</v>
      </c>
      <c r="M137" s="211"/>
    </row>
    <row r="138" spans="1:13" s="215" customFormat="1" x14ac:dyDescent="0.25">
      <c r="A138" s="211" t="s">
        <v>255</v>
      </c>
      <c r="B138" s="66" t="s">
        <v>171</v>
      </c>
      <c r="C138" s="211" t="s">
        <v>249</v>
      </c>
      <c r="D138" s="212">
        <v>44351</v>
      </c>
      <c r="E138" s="213">
        <v>0.54079861111111105</v>
      </c>
      <c r="F138" s="211" t="s">
        <v>165</v>
      </c>
      <c r="G138" s="211" t="s">
        <v>166</v>
      </c>
      <c r="H138" s="214" t="s">
        <v>359</v>
      </c>
      <c r="I138" s="211" t="s">
        <v>360</v>
      </c>
      <c r="J138" s="29">
        <v>1</v>
      </c>
      <c r="K138" s="211">
        <v>2</v>
      </c>
      <c r="L138" s="211"/>
      <c r="M138" s="211"/>
    </row>
    <row r="139" spans="1:13" x14ac:dyDescent="0.25">
      <c r="A139" s="207" t="s">
        <v>256</v>
      </c>
      <c r="B139" s="207" t="s">
        <v>171</v>
      </c>
      <c r="C139" s="207" t="s">
        <v>249</v>
      </c>
      <c r="D139" s="208">
        <v>44351</v>
      </c>
      <c r="E139" s="209">
        <v>0.54082175925925924</v>
      </c>
      <c r="F139" s="207" t="s">
        <v>165</v>
      </c>
      <c r="G139" s="207" t="s">
        <v>166</v>
      </c>
      <c r="H139" s="210" t="s">
        <v>359</v>
      </c>
      <c r="I139" s="207" t="s">
        <v>360</v>
      </c>
      <c r="J139" s="211">
        <v>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58"/>
  <sheetViews>
    <sheetView topLeftCell="H1" workbookViewId="0">
      <pane ySplit="2" topLeftCell="A3" activePane="bottomLeft" state="frozen"/>
      <selection pane="bottomLeft" activeCell="AB18" sqref="AB18"/>
    </sheetView>
  </sheetViews>
  <sheetFormatPr defaultRowHeight="13.2" x14ac:dyDescent="0.25"/>
  <cols>
    <col min="2" max="2" width="14.33203125" bestFit="1" customWidth="1"/>
    <col min="3" max="3" width="18.6640625" customWidth="1"/>
    <col min="4" max="4" width="22.109375" style="256" customWidth="1"/>
    <col min="5" max="5" width="16" bestFit="1" customWidth="1"/>
    <col min="7" max="21" width="3.5546875" customWidth="1"/>
    <col min="22" max="22" width="14.33203125" style="19" customWidth="1"/>
    <col min="23" max="23" width="10.5546875" style="19" customWidth="1"/>
    <col min="24" max="24" width="13" style="17" customWidth="1"/>
    <col min="25" max="25" width="6.44140625" style="17" customWidth="1"/>
    <col min="26" max="26" width="9.5546875" style="17" customWidth="1"/>
  </cols>
  <sheetData>
    <row r="1" spans="1:45" s="118" customFormat="1" x14ac:dyDescent="0.25">
      <c r="B1" s="127" t="s">
        <v>150</v>
      </c>
      <c r="C1" s="128" t="s">
        <v>151</v>
      </c>
      <c r="D1" s="247" t="s">
        <v>183</v>
      </c>
      <c r="E1" s="129" t="s">
        <v>184</v>
      </c>
      <c r="F1" s="130" t="s">
        <v>210</v>
      </c>
      <c r="G1" s="270" t="s">
        <v>167</v>
      </c>
      <c r="H1" s="270"/>
      <c r="I1" s="270"/>
      <c r="J1" s="270" t="s">
        <v>168</v>
      </c>
      <c r="K1" s="270"/>
      <c r="L1" s="270"/>
      <c r="M1" s="270" t="s">
        <v>169</v>
      </c>
      <c r="N1" s="270"/>
      <c r="O1" s="270"/>
      <c r="P1" s="270" t="s">
        <v>170</v>
      </c>
      <c r="Q1" s="270"/>
      <c r="R1" s="270"/>
      <c r="S1" s="270" t="s">
        <v>171</v>
      </c>
      <c r="T1" s="270"/>
      <c r="U1" s="270"/>
      <c r="V1" s="117"/>
      <c r="W1" s="131"/>
      <c r="X1" s="132"/>
      <c r="Y1" s="133"/>
      <c r="Z1" s="268" t="s">
        <v>191</v>
      </c>
      <c r="AA1" s="268"/>
      <c r="AB1" s="268"/>
      <c r="AC1" s="134" t="s">
        <v>192</v>
      </c>
      <c r="AD1" s="134" t="s">
        <v>186</v>
      </c>
    </row>
    <row r="2" spans="1:45" s="118" customFormat="1" ht="13.8" thickBot="1" x14ac:dyDescent="0.3">
      <c r="B2" s="135"/>
      <c r="D2" s="248"/>
      <c r="E2" s="135"/>
      <c r="G2" s="136" t="s">
        <v>180</v>
      </c>
      <c r="H2" s="136" t="s">
        <v>181</v>
      </c>
      <c r="I2" s="136" t="s">
        <v>182</v>
      </c>
      <c r="J2" s="119" t="s">
        <v>180</v>
      </c>
      <c r="K2" s="119" t="s">
        <v>181</v>
      </c>
      <c r="L2" s="119" t="s">
        <v>182</v>
      </c>
      <c r="M2" s="119" t="s">
        <v>180</v>
      </c>
      <c r="N2" s="119" t="s">
        <v>181</v>
      </c>
      <c r="O2" s="119" t="s">
        <v>182</v>
      </c>
      <c r="P2" s="119" t="s">
        <v>180</v>
      </c>
      <c r="Q2" s="119" t="s">
        <v>181</v>
      </c>
      <c r="R2" s="119" t="s">
        <v>182</v>
      </c>
      <c r="S2" s="119" t="s">
        <v>180</v>
      </c>
      <c r="T2" s="119" t="s">
        <v>181</v>
      </c>
      <c r="U2" s="119" t="s">
        <v>182</v>
      </c>
      <c r="V2" s="130" t="s">
        <v>174</v>
      </c>
      <c r="W2" s="131" t="s">
        <v>208</v>
      </c>
      <c r="X2" s="132" t="s">
        <v>209</v>
      </c>
      <c r="Y2" s="137"/>
      <c r="Z2" s="258" t="s">
        <v>193</v>
      </c>
      <c r="AA2" s="258" t="s">
        <v>194</v>
      </c>
      <c r="AB2" s="258" t="s">
        <v>195</v>
      </c>
      <c r="AC2" s="258" t="s">
        <v>196</v>
      </c>
      <c r="AD2" s="258" t="s">
        <v>196</v>
      </c>
    </row>
    <row r="3" spans="1:45" s="144" customFormat="1" x14ac:dyDescent="0.25">
      <c r="A3" s="98" t="s">
        <v>171</v>
      </c>
      <c r="B3" s="98" t="s">
        <v>154</v>
      </c>
      <c r="C3" s="98" t="s">
        <v>155</v>
      </c>
      <c r="D3" s="249" t="s">
        <v>156</v>
      </c>
      <c r="E3" s="93" t="s">
        <v>173</v>
      </c>
      <c r="F3" s="92">
        <v>0.97649305555555566</v>
      </c>
      <c r="G3" s="142"/>
      <c r="H3" s="142"/>
      <c r="I3" s="143"/>
      <c r="L3" s="145"/>
      <c r="O3" s="145"/>
      <c r="R3" s="145"/>
      <c r="S3" s="144">
        <v>3</v>
      </c>
      <c r="U3" s="146"/>
      <c r="V3" s="147" t="s">
        <v>226</v>
      </c>
      <c r="W3" s="148" t="s">
        <v>207</v>
      </c>
      <c r="X3" s="149" t="s">
        <v>92</v>
      </c>
      <c r="Y3" s="257" t="s">
        <v>167</v>
      </c>
      <c r="Z3" s="73">
        <v>6.3194444444444442E-2</v>
      </c>
      <c r="AA3" s="74">
        <v>7.6388888888888895E-2</v>
      </c>
      <c r="AB3" s="75">
        <v>9.0972222222222218E-2</v>
      </c>
      <c r="AC3" s="74">
        <v>0.23055555555555554</v>
      </c>
      <c r="AD3" s="150">
        <v>7.6851851851851852E-2</v>
      </c>
    </row>
    <row r="4" spans="1:45" s="144" customFormat="1" x14ac:dyDescent="0.25">
      <c r="A4" s="100" t="s">
        <v>167</v>
      </c>
      <c r="B4" s="100" t="s">
        <v>152</v>
      </c>
      <c r="C4" s="100" t="s">
        <v>172</v>
      </c>
      <c r="D4" s="99" t="s">
        <v>375</v>
      </c>
      <c r="E4" s="94">
        <v>44358</v>
      </c>
      <c r="F4" s="30">
        <v>5.7777777777777782E-2</v>
      </c>
      <c r="G4" s="151"/>
      <c r="H4" s="62"/>
      <c r="I4" s="143">
        <v>4</v>
      </c>
      <c r="J4" s="151"/>
      <c r="K4" s="142"/>
      <c r="L4" s="143"/>
      <c r="M4" s="151"/>
      <c r="N4" s="142"/>
      <c r="O4" s="143"/>
      <c r="P4" s="151"/>
      <c r="Q4" s="142"/>
      <c r="R4" s="143"/>
      <c r="S4" s="151"/>
      <c r="T4" s="142"/>
      <c r="U4" s="142"/>
      <c r="V4" s="147" t="s">
        <v>226</v>
      </c>
      <c r="W4" s="152" t="s">
        <v>207</v>
      </c>
      <c r="X4" s="86" t="s">
        <v>92</v>
      </c>
      <c r="Y4" s="257" t="s">
        <v>168</v>
      </c>
      <c r="Z4" s="73">
        <v>5.6250000000000001E-2</v>
      </c>
      <c r="AA4" s="75">
        <v>8.9583333333333334E-2</v>
      </c>
      <c r="AB4" s="75">
        <v>0.10347222222222223</v>
      </c>
      <c r="AC4" s="74">
        <v>0.24930555555555556</v>
      </c>
      <c r="AD4" s="74">
        <v>8.3101851851851857E-2</v>
      </c>
    </row>
    <row r="5" spans="1:45" s="144" customFormat="1" x14ac:dyDescent="0.25">
      <c r="A5" s="100" t="s">
        <v>170</v>
      </c>
      <c r="B5" s="100" t="s">
        <v>154</v>
      </c>
      <c r="C5" s="100" t="s">
        <v>155</v>
      </c>
      <c r="D5" s="234" t="s">
        <v>156</v>
      </c>
      <c r="E5" s="94">
        <v>44358</v>
      </c>
      <c r="F5" s="30">
        <v>0.20965277777777777</v>
      </c>
      <c r="G5" s="151"/>
      <c r="H5" s="142"/>
      <c r="I5" s="143"/>
      <c r="J5" s="151"/>
      <c r="K5" s="142"/>
      <c r="L5" s="143"/>
      <c r="M5" s="151"/>
      <c r="N5" s="142"/>
      <c r="O5" s="143"/>
      <c r="P5" s="151"/>
      <c r="Q5" s="142"/>
      <c r="R5" s="143">
        <v>2</v>
      </c>
      <c r="S5" s="151"/>
      <c r="T5" s="142"/>
      <c r="U5" s="142"/>
      <c r="V5" s="147" t="s">
        <v>226</v>
      </c>
      <c r="W5" s="152" t="s">
        <v>207</v>
      </c>
      <c r="X5" s="86" t="s">
        <v>92</v>
      </c>
      <c r="Y5" s="257" t="s">
        <v>169</v>
      </c>
      <c r="Z5" s="76">
        <v>6.805555555555555E-2</v>
      </c>
      <c r="AA5" s="74">
        <v>5.347222222222222E-2</v>
      </c>
      <c r="AB5" s="74">
        <v>4.5833333333333337E-2</v>
      </c>
      <c r="AC5" s="74">
        <v>0.1673611111111111</v>
      </c>
      <c r="AD5" s="153">
        <v>5.5787037037037031E-2</v>
      </c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</row>
    <row r="6" spans="1:45" s="144" customFormat="1" x14ac:dyDescent="0.25">
      <c r="A6" s="100" t="s">
        <v>171</v>
      </c>
      <c r="B6" s="100" t="s">
        <v>165</v>
      </c>
      <c r="C6" s="100" t="s">
        <v>166</v>
      </c>
      <c r="D6" s="234" t="s">
        <v>359</v>
      </c>
      <c r="E6" s="94">
        <v>44358</v>
      </c>
      <c r="F6" s="30">
        <v>0.44694444444444442</v>
      </c>
      <c r="G6" s="151"/>
      <c r="H6" s="142"/>
      <c r="I6" s="143"/>
      <c r="J6" s="151"/>
      <c r="K6" s="142"/>
      <c r="L6" s="143"/>
      <c r="M6" s="151"/>
      <c r="N6" s="142"/>
      <c r="O6" s="143"/>
      <c r="P6" s="151"/>
      <c r="Q6" s="142"/>
      <c r="R6" s="143"/>
      <c r="S6" s="151"/>
      <c r="T6" s="142"/>
      <c r="U6" s="142">
        <v>4</v>
      </c>
      <c r="V6" s="147" t="s">
        <v>226</v>
      </c>
      <c r="W6" s="152" t="s">
        <v>207</v>
      </c>
      <c r="X6" s="86" t="s">
        <v>92</v>
      </c>
      <c r="Y6" s="257" t="s">
        <v>170</v>
      </c>
      <c r="Z6" s="73">
        <v>6.5277777777777782E-2</v>
      </c>
      <c r="AA6" s="75">
        <v>7.9166666666666663E-2</v>
      </c>
      <c r="AB6" s="75">
        <v>8.4722222222222213E-2</v>
      </c>
      <c r="AC6" s="74">
        <v>0.22916666666666666</v>
      </c>
      <c r="AD6" s="76">
        <v>7.6388888888888895E-2</v>
      </c>
      <c r="AE6" s="269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65"/>
      <c r="AR6" s="65"/>
      <c r="AS6" s="142"/>
    </row>
    <row r="7" spans="1:45" s="144" customFormat="1" x14ac:dyDescent="0.25">
      <c r="A7" s="100" t="s">
        <v>171</v>
      </c>
      <c r="B7" s="100" t="s">
        <v>154</v>
      </c>
      <c r="C7" s="100" t="s">
        <v>155</v>
      </c>
      <c r="D7" s="234" t="s">
        <v>156</v>
      </c>
      <c r="E7" s="94">
        <v>44358</v>
      </c>
      <c r="F7" s="30">
        <v>0.92383101851851857</v>
      </c>
      <c r="G7" s="151"/>
      <c r="H7" s="142"/>
      <c r="I7" s="143"/>
      <c r="J7" s="151"/>
      <c r="K7" s="142"/>
      <c r="L7" s="143"/>
      <c r="M7" s="151"/>
      <c r="N7" s="142"/>
      <c r="O7" s="143"/>
      <c r="P7" s="151"/>
      <c r="Q7" s="142"/>
      <c r="R7" s="143"/>
      <c r="S7" s="151"/>
      <c r="T7" s="142"/>
      <c r="U7" s="142">
        <v>1</v>
      </c>
      <c r="V7" s="147" t="s">
        <v>226</v>
      </c>
      <c r="W7" s="152" t="s">
        <v>207</v>
      </c>
      <c r="X7" s="86" t="s">
        <v>92</v>
      </c>
      <c r="Y7" s="257" t="s">
        <v>171</v>
      </c>
      <c r="Z7" s="73">
        <v>7.3611111111111113E-2</v>
      </c>
      <c r="AA7" s="75">
        <v>6.0416666666666667E-2</v>
      </c>
      <c r="AB7" s="75">
        <v>6.5277777777777782E-2</v>
      </c>
      <c r="AC7" s="74">
        <v>0.19930555555555554</v>
      </c>
      <c r="AD7" s="76">
        <v>6.6435185185185194E-2</v>
      </c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65"/>
      <c r="AR7" s="65"/>
      <c r="AS7" s="142"/>
    </row>
    <row r="8" spans="1:45" s="144" customFormat="1" x14ac:dyDescent="0.25">
      <c r="A8" s="100" t="s">
        <v>171</v>
      </c>
      <c r="B8" s="100" t="s">
        <v>154</v>
      </c>
      <c r="C8" s="100" t="s">
        <v>155</v>
      </c>
      <c r="D8" s="234" t="s">
        <v>156</v>
      </c>
      <c r="E8" s="94">
        <v>44357</v>
      </c>
      <c r="F8" s="30">
        <v>9.8900462962962954E-2</v>
      </c>
      <c r="G8" s="151"/>
      <c r="H8" s="142"/>
      <c r="I8" s="143"/>
      <c r="J8" s="151"/>
      <c r="K8" s="142"/>
      <c r="L8" s="143"/>
      <c r="M8" s="151"/>
      <c r="N8" s="142"/>
      <c r="O8" s="143"/>
      <c r="P8" s="151"/>
      <c r="Q8" s="142"/>
      <c r="R8" s="143"/>
      <c r="S8" s="151"/>
      <c r="T8" s="142">
        <v>4</v>
      </c>
      <c r="U8" s="142"/>
      <c r="V8" s="147" t="s">
        <v>226</v>
      </c>
      <c r="W8" s="152" t="s">
        <v>207</v>
      </c>
      <c r="X8" s="86" t="s">
        <v>92</v>
      </c>
      <c r="Y8" s="154"/>
      <c r="Z8" s="154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</row>
    <row r="9" spans="1:45" s="144" customFormat="1" x14ac:dyDescent="0.25">
      <c r="A9" s="100" t="s">
        <v>170</v>
      </c>
      <c r="B9" s="100" t="s">
        <v>152</v>
      </c>
      <c r="C9" s="100" t="s">
        <v>163</v>
      </c>
      <c r="D9" s="234" t="s">
        <v>164</v>
      </c>
      <c r="E9" s="94">
        <v>44355</v>
      </c>
      <c r="F9" s="30">
        <v>0.80662037037037038</v>
      </c>
      <c r="G9" s="151"/>
      <c r="H9" s="142"/>
      <c r="I9" s="143"/>
      <c r="J9" s="151"/>
      <c r="K9" s="142"/>
      <c r="L9" s="143"/>
      <c r="M9" s="151"/>
      <c r="N9" s="142"/>
      <c r="O9" s="143"/>
      <c r="P9" s="151"/>
      <c r="Q9" s="142"/>
      <c r="R9" s="143">
        <v>2</v>
      </c>
      <c r="S9" s="151"/>
      <c r="T9" s="142"/>
      <c r="U9" s="142"/>
      <c r="V9" s="147" t="s">
        <v>226</v>
      </c>
      <c r="W9" s="152" t="s">
        <v>207</v>
      </c>
      <c r="X9" s="86" t="s">
        <v>92</v>
      </c>
      <c r="Y9" s="155"/>
      <c r="Z9" s="155"/>
    </row>
    <row r="10" spans="1:45" s="144" customFormat="1" x14ac:dyDescent="0.25">
      <c r="A10" s="100" t="s">
        <v>170</v>
      </c>
      <c r="B10" s="100" t="s">
        <v>158</v>
      </c>
      <c r="C10" s="100" t="s">
        <v>159</v>
      </c>
      <c r="D10" s="234" t="s">
        <v>160</v>
      </c>
      <c r="E10" s="94">
        <v>44354</v>
      </c>
      <c r="F10" s="30">
        <v>5.7233796296296297E-2</v>
      </c>
      <c r="G10" s="151"/>
      <c r="H10" s="142"/>
      <c r="I10" s="143"/>
      <c r="J10" s="151"/>
      <c r="K10" s="142"/>
      <c r="L10" s="143"/>
      <c r="M10" s="151"/>
      <c r="N10" s="142"/>
      <c r="O10" s="143"/>
      <c r="P10" s="151"/>
      <c r="Q10" s="142"/>
      <c r="R10" s="143">
        <v>4</v>
      </c>
      <c r="S10" s="151"/>
      <c r="T10" s="142"/>
      <c r="U10" s="142"/>
      <c r="V10" s="147" t="s">
        <v>226</v>
      </c>
      <c r="W10" s="152" t="s">
        <v>207</v>
      </c>
      <c r="X10" s="86" t="s">
        <v>92</v>
      </c>
      <c r="Y10" s="155"/>
      <c r="Z10" s="155"/>
    </row>
    <row r="11" spans="1:45" s="144" customFormat="1" x14ac:dyDescent="0.25">
      <c r="A11" s="100" t="s">
        <v>167</v>
      </c>
      <c r="B11" s="100" t="s">
        <v>152</v>
      </c>
      <c r="C11" s="100" t="s">
        <v>172</v>
      </c>
      <c r="D11" s="99" t="s">
        <v>233</v>
      </c>
      <c r="E11" s="94">
        <v>44353</v>
      </c>
      <c r="F11" s="30">
        <v>3.125E-2</v>
      </c>
      <c r="G11" s="151"/>
      <c r="H11" s="62">
        <v>4</v>
      </c>
      <c r="I11" s="143"/>
      <c r="J11" s="151"/>
      <c r="K11" s="142"/>
      <c r="L11" s="143"/>
      <c r="M11" s="151"/>
      <c r="N11" s="142"/>
      <c r="O11" s="143"/>
      <c r="P11" s="151"/>
      <c r="Q11" s="142"/>
      <c r="R11" s="143"/>
      <c r="S11" s="151"/>
      <c r="T11" s="142"/>
      <c r="U11" s="142"/>
      <c r="V11" s="147" t="s">
        <v>226</v>
      </c>
      <c r="W11" s="152" t="s">
        <v>207</v>
      </c>
      <c r="X11" s="86" t="s">
        <v>92</v>
      </c>
      <c r="Y11" s="155"/>
      <c r="Z11" s="155"/>
    </row>
    <row r="12" spans="1:45" s="144" customFormat="1" x14ac:dyDescent="0.25">
      <c r="A12" s="100" t="s">
        <v>167</v>
      </c>
      <c r="B12" s="100" t="s">
        <v>152</v>
      </c>
      <c r="C12" s="100" t="s">
        <v>172</v>
      </c>
      <c r="D12" s="99" t="s">
        <v>375</v>
      </c>
      <c r="E12" s="94">
        <v>44353</v>
      </c>
      <c r="F12" s="30">
        <v>0.14121527777777779</v>
      </c>
      <c r="G12" s="151"/>
      <c r="H12" s="62">
        <v>4</v>
      </c>
      <c r="I12" s="143"/>
      <c r="J12" s="151"/>
      <c r="K12" s="142"/>
      <c r="L12" s="143"/>
      <c r="M12" s="151"/>
      <c r="N12" s="142"/>
      <c r="O12" s="143"/>
      <c r="P12" s="151"/>
      <c r="Q12" s="142"/>
      <c r="R12" s="143"/>
      <c r="S12" s="151"/>
      <c r="T12" s="142"/>
      <c r="U12" s="142"/>
      <c r="V12" s="147" t="s">
        <v>226</v>
      </c>
      <c r="W12" s="152" t="s">
        <v>207</v>
      </c>
      <c r="X12" s="86" t="s">
        <v>92</v>
      </c>
      <c r="Y12" s="155"/>
      <c r="Z12" s="155"/>
    </row>
    <row r="13" spans="1:45" s="144" customFormat="1" x14ac:dyDescent="0.25">
      <c r="A13" s="100" t="s">
        <v>168</v>
      </c>
      <c r="B13" s="100" t="s">
        <v>152</v>
      </c>
      <c r="C13" s="100" t="s">
        <v>157</v>
      </c>
      <c r="D13" s="234" t="s">
        <v>133</v>
      </c>
      <c r="E13" s="94">
        <v>44353</v>
      </c>
      <c r="F13" s="30">
        <v>0.58209490740740744</v>
      </c>
      <c r="G13" s="151"/>
      <c r="H13" s="142"/>
      <c r="I13" s="143"/>
      <c r="J13" s="151"/>
      <c r="K13" s="142">
        <v>4</v>
      </c>
      <c r="L13" s="143"/>
      <c r="M13" s="151"/>
      <c r="N13" s="142"/>
      <c r="O13" s="143"/>
      <c r="P13" s="151"/>
      <c r="Q13" s="142"/>
      <c r="R13" s="143"/>
      <c r="S13" s="151"/>
      <c r="T13" s="142"/>
      <c r="U13" s="142"/>
      <c r="V13" s="147" t="s">
        <v>226</v>
      </c>
      <c r="W13" s="152" t="s">
        <v>207</v>
      </c>
      <c r="X13" s="86" t="s">
        <v>92</v>
      </c>
      <c r="Y13" s="155"/>
      <c r="Z13" s="155"/>
    </row>
    <row r="14" spans="1:45" s="144" customFormat="1" x14ac:dyDescent="0.25">
      <c r="A14" s="100" t="s">
        <v>168</v>
      </c>
      <c r="B14" s="100" t="s">
        <v>158</v>
      </c>
      <c r="C14" s="100" t="s">
        <v>159</v>
      </c>
      <c r="D14" s="234" t="s">
        <v>160</v>
      </c>
      <c r="E14" s="94">
        <v>44353</v>
      </c>
      <c r="F14" s="30">
        <v>0.1479398148148148</v>
      </c>
      <c r="G14" s="151"/>
      <c r="H14" s="142"/>
      <c r="I14" s="143"/>
      <c r="J14" s="151"/>
      <c r="K14" s="142">
        <v>3</v>
      </c>
      <c r="L14" s="143"/>
      <c r="M14" s="151"/>
      <c r="N14" s="142"/>
      <c r="O14" s="143"/>
      <c r="P14" s="151"/>
      <c r="Q14" s="142"/>
      <c r="R14" s="143"/>
      <c r="S14" s="151"/>
      <c r="T14" s="142"/>
      <c r="U14" s="142"/>
      <c r="V14" s="147" t="s">
        <v>226</v>
      </c>
      <c r="W14" s="152" t="s">
        <v>207</v>
      </c>
      <c r="X14" s="86" t="s">
        <v>92</v>
      </c>
      <c r="Y14" s="155"/>
      <c r="Z14" s="155"/>
    </row>
    <row r="15" spans="1:45" s="144" customFormat="1" x14ac:dyDescent="0.25">
      <c r="A15" s="100" t="s">
        <v>168</v>
      </c>
      <c r="B15" s="100" t="s">
        <v>152</v>
      </c>
      <c r="C15" s="100" t="s">
        <v>157</v>
      </c>
      <c r="D15" s="234" t="s">
        <v>133</v>
      </c>
      <c r="E15" s="94">
        <v>44353</v>
      </c>
      <c r="F15" s="30">
        <v>0.67245370370370372</v>
      </c>
      <c r="G15" s="151"/>
      <c r="H15" s="142"/>
      <c r="I15" s="143"/>
      <c r="J15" s="151"/>
      <c r="K15" s="142">
        <v>8</v>
      </c>
      <c r="L15" s="143"/>
      <c r="M15" s="151"/>
      <c r="N15" s="142"/>
      <c r="O15" s="143"/>
      <c r="P15" s="151"/>
      <c r="Q15" s="142"/>
      <c r="R15" s="143"/>
      <c r="S15" s="151"/>
      <c r="T15" s="142"/>
      <c r="U15" s="142"/>
      <c r="V15" s="147" t="s">
        <v>226</v>
      </c>
      <c r="W15" s="152" t="s">
        <v>207</v>
      </c>
      <c r="X15" s="86" t="s">
        <v>92</v>
      </c>
      <c r="Y15" s="155"/>
      <c r="Z15" s="155"/>
    </row>
    <row r="16" spans="1:45" s="144" customFormat="1" x14ac:dyDescent="0.25">
      <c r="A16" s="100" t="s">
        <v>167</v>
      </c>
      <c r="B16" s="100" t="s">
        <v>152</v>
      </c>
      <c r="C16" s="100" t="s">
        <v>157</v>
      </c>
      <c r="D16" s="234" t="s">
        <v>133</v>
      </c>
      <c r="E16" s="94">
        <v>44352</v>
      </c>
      <c r="F16" s="30">
        <v>0.66128472222222223</v>
      </c>
      <c r="G16" s="151"/>
      <c r="H16" s="62">
        <v>3</v>
      </c>
      <c r="I16" s="143"/>
      <c r="J16" s="151"/>
      <c r="K16" s="142"/>
      <c r="L16" s="143"/>
      <c r="M16" s="151"/>
      <c r="N16" s="142"/>
      <c r="O16" s="143"/>
      <c r="P16" s="151"/>
      <c r="Q16" s="142"/>
      <c r="R16" s="143"/>
      <c r="S16" s="151"/>
      <c r="T16" s="142"/>
      <c r="U16" s="142"/>
      <c r="V16" s="147" t="s">
        <v>226</v>
      </c>
      <c r="W16" s="152" t="s">
        <v>207</v>
      </c>
      <c r="X16" s="86" t="s">
        <v>92</v>
      </c>
      <c r="Y16" s="155"/>
      <c r="Z16" s="155"/>
    </row>
    <row r="17" spans="1:26" s="144" customFormat="1" x14ac:dyDescent="0.25">
      <c r="A17" s="100" t="s">
        <v>170</v>
      </c>
      <c r="B17" s="100" t="s">
        <v>152</v>
      </c>
      <c r="C17" s="100" t="s">
        <v>172</v>
      </c>
      <c r="D17" s="51" t="s">
        <v>374</v>
      </c>
      <c r="E17" s="94">
        <v>44352</v>
      </c>
      <c r="F17" s="30">
        <v>0.91141203703703699</v>
      </c>
      <c r="G17" s="151"/>
      <c r="H17" s="142"/>
      <c r="I17" s="143"/>
      <c r="J17" s="151"/>
      <c r="K17" s="142"/>
      <c r="L17" s="143"/>
      <c r="M17" s="151"/>
      <c r="N17" s="142"/>
      <c r="O17" s="143"/>
      <c r="P17" s="151"/>
      <c r="Q17" s="142">
        <v>2</v>
      </c>
      <c r="R17" s="143"/>
      <c r="S17" s="151"/>
      <c r="T17" s="142"/>
      <c r="U17" s="142"/>
      <c r="V17" s="147" t="s">
        <v>226</v>
      </c>
      <c r="W17" s="152" t="s">
        <v>207</v>
      </c>
      <c r="X17" s="86" t="s">
        <v>92</v>
      </c>
      <c r="Y17" s="155"/>
      <c r="Z17" s="155"/>
    </row>
    <row r="18" spans="1:26" s="144" customFormat="1" x14ac:dyDescent="0.25">
      <c r="A18" s="100" t="s">
        <v>167</v>
      </c>
      <c r="B18" s="100" t="s">
        <v>152</v>
      </c>
      <c r="C18" s="100" t="s">
        <v>157</v>
      </c>
      <c r="D18" s="234" t="s">
        <v>133</v>
      </c>
      <c r="E18" s="94">
        <v>44351</v>
      </c>
      <c r="F18" s="30">
        <v>0.51744212962962965</v>
      </c>
      <c r="G18" s="151"/>
      <c r="H18" s="62">
        <v>4</v>
      </c>
      <c r="I18" s="143"/>
      <c r="L18" s="143"/>
      <c r="M18" s="151"/>
      <c r="N18" s="142"/>
      <c r="O18" s="143"/>
      <c r="P18" s="151"/>
      <c r="Q18" s="142"/>
      <c r="R18" s="143"/>
      <c r="S18" s="151"/>
      <c r="T18" s="142"/>
      <c r="U18" s="142"/>
      <c r="V18" s="147" t="s">
        <v>226</v>
      </c>
      <c r="W18" s="152" t="s">
        <v>207</v>
      </c>
      <c r="X18" s="86" t="s">
        <v>92</v>
      </c>
      <c r="Y18" s="155"/>
      <c r="Z18" s="155"/>
    </row>
    <row r="19" spans="1:26" s="144" customFormat="1" x14ac:dyDescent="0.25">
      <c r="A19" s="100" t="s">
        <v>167</v>
      </c>
      <c r="B19" s="100" t="s">
        <v>152</v>
      </c>
      <c r="C19" s="100" t="s">
        <v>157</v>
      </c>
      <c r="D19" s="234" t="s">
        <v>133</v>
      </c>
      <c r="E19" s="94">
        <v>44351</v>
      </c>
      <c r="F19" s="30">
        <v>0.60965277777777771</v>
      </c>
      <c r="G19" s="151"/>
      <c r="H19" s="62">
        <v>3</v>
      </c>
      <c r="I19" s="143"/>
      <c r="J19" s="142"/>
      <c r="K19" s="142"/>
      <c r="L19" s="143"/>
      <c r="M19" s="142"/>
      <c r="N19" s="142"/>
      <c r="O19" s="143"/>
      <c r="P19" s="151"/>
      <c r="Q19" s="142"/>
      <c r="R19" s="143"/>
      <c r="S19" s="151"/>
      <c r="T19" s="142"/>
      <c r="U19" s="142"/>
      <c r="V19" s="147" t="s">
        <v>226</v>
      </c>
      <c r="W19" s="156" t="s">
        <v>207</v>
      </c>
      <c r="X19" s="86" t="s">
        <v>92</v>
      </c>
      <c r="Y19" s="155"/>
      <c r="Z19" s="155"/>
    </row>
    <row r="20" spans="1:26" s="144" customFormat="1" x14ac:dyDescent="0.25">
      <c r="A20" s="100" t="s">
        <v>167</v>
      </c>
      <c r="B20" s="100" t="s">
        <v>152</v>
      </c>
      <c r="C20" s="100" t="s">
        <v>157</v>
      </c>
      <c r="D20" s="234" t="s">
        <v>133</v>
      </c>
      <c r="E20" s="94">
        <v>44351</v>
      </c>
      <c r="F20" s="30">
        <v>0.62793981481481487</v>
      </c>
      <c r="G20" s="151"/>
      <c r="H20" s="62">
        <v>4</v>
      </c>
      <c r="I20" s="143"/>
      <c r="J20" s="151"/>
      <c r="K20" s="142"/>
      <c r="L20" s="143"/>
      <c r="M20" s="151"/>
      <c r="N20" s="142"/>
      <c r="O20" s="143"/>
      <c r="P20" s="151"/>
      <c r="Q20" s="142"/>
      <c r="R20" s="143"/>
      <c r="S20" s="151"/>
      <c r="T20" s="142"/>
      <c r="U20" s="142"/>
      <c r="V20" s="147" t="s">
        <v>226</v>
      </c>
      <c r="W20" s="156" t="s">
        <v>207</v>
      </c>
      <c r="X20" s="86" t="s">
        <v>92</v>
      </c>
      <c r="Y20" s="155"/>
      <c r="Z20" s="155"/>
    </row>
    <row r="21" spans="1:26" s="144" customFormat="1" x14ac:dyDescent="0.25">
      <c r="A21" s="100" t="s">
        <v>171</v>
      </c>
      <c r="B21" s="100" t="s">
        <v>165</v>
      </c>
      <c r="C21" s="100" t="s">
        <v>166</v>
      </c>
      <c r="D21" s="234" t="s">
        <v>359</v>
      </c>
      <c r="E21" s="94">
        <v>44351</v>
      </c>
      <c r="F21" s="30">
        <v>0.54079861111111105</v>
      </c>
      <c r="G21" s="151"/>
      <c r="H21" s="142"/>
      <c r="I21" s="143"/>
      <c r="J21" s="151"/>
      <c r="K21" s="142"/>
      <c r="L21" s="143"/>
      <c r="M21" s="151"/>
      <c r="O21" s="143"/>
      <c r="P21" s="151"/>
      <c r="Q21" s="142"/>
      <c r="R21" s="143"/>
      <c r="S21" s="151"/>
      <c r="T21" s="142"/>
      <c r="U21" s="142">
        <v>2</v>
      </c>
      <c r="V21" s="147" t="s">
        <v>226</v>
      </c>
      <c r="W21" s="156" t="s">
        <v>207</v>
      </c>
      <c r="X21" s="86" t="s">
        <v>92</v>
      </c>
      <c r="Y21" s="155"/>
      <c r="Z21" s="155"/>
    </row>
    <row r="22" spans="1:26" s="144" customFormat="1" x14ac:dyDescent="0.25">
      <c r="A22" s="100" t="s">
        <v>167</v>
      </c>
      <c r="B22" s="100" t="s">
        <v>152</v>
      </c>
      <c r="C22" s="100" t="s">
        <v>157</v>
      </c>
      <c r="D22" s="234" t="s">
        <v>133</v>
      </c>
      <c r="E22" s="94">
        <v>44350</v>
      </c>
      <c r="F22" s="30">
        <v>0.71362268518518512</v>
      </c>
      <c r="G22" s="151"/>
      <c r="H22" s="62">
        <v>4</v>
      </c>
      <c r="I22" s="143"/>
      <c r="J22" s="151"/>
      <c r="K22" s="142"/>
      <c r="L22" s="143"/>
      <c r="M22" s="151"/>
      <c r="N22" s="142"/>
      <c r="O22" s="143"/>
      <c r="P22" s="151"/>
      <c r="Q22" s="142"/>
      <c r="R22" s="143"/>
      <c r="S22" s="151"/>
      <c r="T22" s="142"/>
      <c r="U22" s="142"/>
      <c r="V22" s="147" t="s">
        <v>226</v>
      </c>
      <c r="W22" s="156" t="s">
        <v>207</v>
      </c>
      <c r="X22" s="86" t="s">
        <v>92</v>
      </c>
      <c r="Y22" s="155"/>
      <c r="Z22" s="155"/>
    </row>
    <row r="23" spans="1:26" s="144" customFormat="1" x14ac:dyDescent="0.25">
      <c r="A23" s="100" t="s">
        <v>168</v>
      </c>
      <c r="B23" s="100" t="s">
        <v>154</v>
      </c>
      <c r="C23" s="100" t="s">
        <v>155</v>
      </c>
      <c r="D23" s="234" t="s">
        <v>156</v>
      </c>
      <c r="E23" s="94">
        <v>44350</v>
      </c>
      <c r="F23" s="30">
        <v>0.10653935185185186</v>
      </c>
      <c r="G23" s="151"/>
      <c r="H23" s="142"/>
      <c r="I23" s="143"/>
      <c r="J23" s="151"/>
      <c r="K23" s="142">
        <v>3</v>
      </c>
      <c r="L23" s="143"/>
      <c r="M23" s="151"/>
      <c r="N23" s="142"/>
      <c r="O23" s="143"/>
      <c r="P23" s="151"/>
      <c r="Q23" s="142"/>
      <c r="R23" s="143"/>
      <c r="S23" s="151"/>
      <c r="T23" s="142"/>
      <c r="U23" s="142"/>
      <c r="V23" s="147" t="s">
        <v>226</v>
      </c>
      <c r="W23" s="156" t="s">
        <v>207</v>
      </c>
      <c r="X23" s="86" t="s">
        <v>92</v>
      </c>
      <c r="Y23" s="155"/>
      <c r="Z23" s="155"/>
    </row>
    <row r="24" spans="1:26" s="144" customFormat="1" x14ac:dyDescent="0.25">
      <c r="A24" s="100" t="s">
        <v>167</v>
      </c>
      <c r="B24" s="100" t="s">
        <v>154</v>
      </c>
      <c r="C24" s="100" t="s">
        <v>155</v>
      </c>
      <c r="D24" s="234" t="s">
        <v>156</v>
      </c>
      <c r="E24" s="94">
        <v>44349</v>
      </c>
      <c r="F24" s="30">
        <v>0.1042013888888889</v>
      </c>
      <c r="G24" s="151"/>
      <c r="H24" s="142">
        <v>24</v>
      </c>
      <c r="I24" s="143"/>
      <c r="J24" s="151"/>
      <c r="K24" s="142"/>
      <c r="L24" s="143"/>
      <c r="M24" s="151"/>
      <c r="N24" s="142"/>
      <c r="O24" s="143"/>
      <c r="P24" s="151"/>
      <c r="Q24" s="142"/>
      <c r="R24" s="143"/>
      <c r="S24" s="151"/>
      <c r="T24" s="142"/>
      <c r="U24" s="142"/>
      <c r="V24" s="147" t="s">
        <v>226</v>
      </c>
      <c r="W24" s="156" t="s">
        <v>207</v>
      </c>
      <c r="X24" s="86" t="s">
        <v>92</v>
      </c>
      <c r="Y24" s="155"/>
      <c r="Z24" s="155"/>
    </row>
    <row r="25" spans="1:26" s="144" customFormat="1" x14ac:dyDescent="0.25">
      <c r="A25" s="100" t="s">
        <v>167</v>
      </c>
      <c r="B25" s="100" t="s">
        <v>154</v>
      </c>
      <c r="C25" s="100" t="s">
        <v>155</v>
      </c>
      <c r="D25" s="234" t="s">
        <v>156</v>
      </c>
      <c r="E25" s="94">
        <v>44349</v>
      </c>
      <c r="F25" s="30">
        <v>0.1700925925925926</v>
      </c>
      <c r="G25" s="151"/>
      <c r="H25" s="142">
        <v>3</v>
      </c>
      <c r="I25" s="143"/>
      <c r="J25" s="151"/>
      <c r="K25" s="142"/>
      <c r="L25" s="143"/>
      <c r="M25" s="151"/>
      <c r="N25" s="142"/>
      <c r="O25" s="143"/>
      <c r="P25" s="151"/>
      <c r="Q25" s="142"/>
      <c r="R25" s="143"/>
      <c r="S25" s="151"/>
      <c r="T25" s="142"/>
      <c r="U25" s="142"/>
      <c r="V25" s="147" t="s">
        <v>226</v>
      </c>
      <c r="W25" s="156" t="s">
        <v>207</v>
      </c>
      <c r="X25" s="86" t="s">
        <v>92</v>
      </c>
      <c r="Y25" s="155"/>
      <c r="Z25" s="155"/>
    </row>
    <row r="26" spans="1:26" s="144" customFormat="1" x14ac:dyDescent="0.25">
      <c r="A26" s="100" t="s">
        <v>167</v>
      </c>
      <c r="B26" s="100" t="s">
        <v>154</v>
      </c>
      <c r="C26" s="100" t="s">
        <v>155</v>
      </c>
      <c r="D26" s="234" t="s">
        <v>156</v>
      </c>
      <c r="E26" s="94">
        <v>44349</v>
      </c>
      <c r="F26" s="30">
        <v>0.18960648148148149</v>
      </c>
      <c r="G26" s="151"/>
      <c r="H26" s="142">
        <v>7</v>
      </c>
      <c r="I26" s="143"/>
      <c r="J26" s="151"/>
      <c r="K26" s="142"/>
      <c r="L26" s="143"/>
      <c r="M26" s="151"/>
      <c r="N26" s="142"/>
      <c r="O26" s="143"/>
      <c r="P26" s="151"/>
      <c r="Q26" s="142"/>
      <c r="R26" s="143"/>
      <c r="S26" s="151"/>
      <c r="T26" s="142"/>
      <c r="U26" s="142"/>
      <c r="V26" s="147" t="s">
        <v>226</v>
      </c>
      <c r="W26" s="156" t="s">
        <v>207</v>
      </c>
      <c r="X26" s="86" t="s">
        <v>92</v>
      </c>
      <c r="Y26" s="155"/>
      <c r="Z26" s="155"/>
    </row>
    <row r="27" spans="1:26" s="144" customFormat="1" x14ac:dyDescent="0.25">
      <c r="A27" s="100" t="s">
        <v>167</v>
      </c>
      <c r="B27" s="100" t="s">
        <v>152</v>
      </c>
      <c r="C27" s="100" t="s">
        <v>157</v>
      </c>
      <c r="D27" s="234" t="s">
        <v>133</v>
      </c>
      <c r="E27" s="94">
        <v>44349</v>
      </c>
      <c r="F27" s="30">
        <v>0.44947916666666665</v>
      </c>
      <c r="G27" s="151"/>
      <c r="H27" s="62">
        <v>3</v>
      </c>
      <c r="I27" s="143"/>
      <c r="J27" s="151"/>
      <c r="K27" s="142"/>
      <c r="L27" s="143"/>
      <c r="M27" s="151"/>
      <c r="N27" s="142"/>
      <c r="O27" s="143"/>
      <c r="P27" s="151"/>
      <c r="Q27" s="142"/>
      <c r="R27" s="143"/>
      <c r="S27" s="151"/>
      <c r="T27" s="142"/>
      <c r="U27" s="142"/>
      <c r="V27" s="147" t="s">
        <v>226</v>
      </c>
      <c r="W27" s="156" t="s">
        <v>207</v>
      </c>
      <c r="X27" s="86" t="s">
        <v>92</v>
      </c>
      <c r="Y27" s="155"/>
      <c r="Z27" s="155"/>
    </row>
    <row r="28" spans="1:26" s="144" customFormat="1" x14ac:dyDescent="0.25">
      <c r="A28" s="100" t="s">
        <v>168</v>
      </c>
      <c r="B28" s="100" t="s">
        <v>154</v>
      </c>
      <c r="C28" s="100" t="s">
        <v>155</v>
      </c>
      <c r="D28" s="234" t="s">
        <v>156</v>
      </c>
      <c r="E28" s="94">
        <v>44349</v>
      </c>
      <c r="F28" s="30">
        <v>5.842592592592593E-2</v>
      </c>
      <c r="G28" s="151"/>
      <c r="H28" s="142"/>
      <c r="I28" s="143"/>
      <c r="J28" s="151">
        <v>1</v>
      </c>
      <c r="K28" s="142"/>
      <c r="L28" s="143"/>
      <c r="M28" s="151"/>
      <c r="N28" s="142"/>
      <c r="O28" s="143"/>
      <c r="P28" s="151"/>
      <c r="Q28" s="142"/>
      <c r="R28" s="143"/>
      <c r="S28" s="151"/>
      <c r="T28" s="142"/>
      <c r="U28" s="142"/>
      <c r="V28" s="147" t="s">
        <v>226</v>
      </c>
      <c r="W28" s="156" t="s">
        <v>207</v>
      </c>
      <c r="X28" s="86" t="s">
        <v>92</v>
      </c>
      <c r="Y28" s="155"/>
      <c r="Z28" s="155"/>
    </row>
    <row r="29" spans="1:26" s="144" customFormat="1" x14ac:dyDescent="0.25">
      <c r="A29" s="100" t="s">
        <v>170</v>
      </c>
      <c r="B29" s="100" t="s">
        <v>165</v>
      </c>
      <c r="C29" s="100" t="s">
        <v>166</v>
      </c>
      <c r="D29" s="234" t="s">
        <v>359</v>
      </c>
      <c r="E29" s="94">
        <v>44349</v>
      </c>
      <c r="F29" s="30">
        <v>0.69946759259259261</v>
      </c>
      <c r="G29" s="151"/>
      <c r="H29" s="142"/>
      <c r="I29" s="143"/>
      <c r="J29" s="151"/>
      <c r="K29" s="142"/>
      <c r="L29" s="143"/>
      <c r="M29" s="151"/>
      <c r="N29" s="142"/>
      <c r="O29" s="143"/>
      <c r="P29" s="151">
        <v>1</v>
      </c>
      <c r="Q29" s="142"/>
      <c r="R29" s="143"/>
      <c r="S29" s="151"/>
      <c r="T29" s="142"/>
      <c r="U29" s="142"/>
      <c r="V29" s="147" t="s">
        <v>226</v>
      </c>
      <c r="W29" s="156" t="s">
        <v>207</v>
      </c>
      <c r="X29" s="86" t="s">
        <v>92</v>
      </c>
      <c r="Y29" s="155"/>
      <c r="Z29" s="155"/>
    </row>
    <row r="30" spans="1:26" s="144" customFormat="1" x14ac:dyDescent="0.25">
      <c r="A30" s="100" t="s">
        <v>167</v>
      </c>
      <c r="B30" s="100" t="s">
        <v>152</v>
      </c>
      <c r="C30" s="100" t="s">
        <v>172</v>
      </c>
      <c r="D30" s="99" t="s">
        <v>233</v>
      </c>
      <c r="E30" s="94">
        <v>44348</v>
      </c>
      <c r="F30" s="30">
        <v>0.17644675925925926</v>
      </c>
      <c r="G30" s="77">
        <v>12</v>
      </c>
      <c r="H30" s="142"/>
      <c r="I30" s="143"/>
      <c r="J30" s="151"/>
      <c r="K30" s="157"/>
      <c r="L30" s="158"/>
      <c r="M30" s="151"/>
      <c r="N30" s="142"/>
      <c r="O30" s="143"/>
      <c r="P30" s="151"/>
      <c r="Q30" s="142"/>
      <c r="R30" s="143"/>
      <c r="S30" s="151"/>
      <c r="T30" s="142"/>
      <c r="U30" s="142"/>
      <c r="V30" s="147" t="s">
        <v>226</v>
      </c>
      <c r="W30" s="156" t="s">
        <v>207</v>
      </c>
      <c r="X30" s="86" t="s">
        <v>92</v>
      </c>
      <c r="Y30" s="155"/>
      <c r="Z30" s="155"/>
    </row>
    <row r="31" spans="1:26" s="144" customFormat="1" ht="14.4" x14ac:dyDescent="0.25">
      <c r="A31" s="100" t="s">
        <v>170</v>
      </c>
      <c r="B31" s="100" t="s">
        <v>152</v>
      </c>
      <c r="C31" s="100" t="s">
        <v>172</v>
      </c>
      <c r="D31" s="51" t="s">
        <v>373</v>
      </c>
      <c r="E31" s="94">
        <v>44348</v>
      </c>
      <c r="F31" s="30">
        <v>4.538194444444444E-2</v>
      </c>
      <c r="G31" s="151"/>
      <c r="H31" s="142"/>
      <c r="I31" s="143"/>
      <c r="J31" s="151"/>
      <c r="K31" s="142"/>
      <c r="L31" s="143"/>
      <c r="M31" s="151"/>
      <c r="N31" s="142"/>
      <c r="O31" s="143"/>
      <c r="P31" s="151">
        <v>4</v>
      </c>
      <c r="Q31" s="142"/>
      <c r="R31" s="143"/>
      <c r="S31" s="151"/>
      <c r="T31" s="142"/>
      <c r="U31" s="142"/>
      <c r="V31" s="147" t="s">
        <v>226</v>
      </c>
      <c r="W31" s="156" t="s">
        <v>207</v>
      </c>
      <c r="X31" s="86" t="s">
        <v>92</v>
      </c>
      <c r="Y31" s="155"/>
      <c r="Z31" s="155"/>
    </row>
    <row r="32" spans="1:26" s="144" customFormat="1" x14ac:dyDescent="0.25">
      <c r="A32" s="100" t="s">
        <v>168</v>
      </c>
      <c r="B32" s="100" t="s">
        <v>154</v>
      </c>
      <c r="C32" s="100" t="s">
        <v>155</v>
      </c>
      <c r="D32" s="234" t="s">
        <v>156</v>
      </c>
      <c r="E32" s="94">
        <v>44346</v>
      </c>
      <c r="F32" s="30">
        <v>9.0775462962962961E-2</v>
      </c>
      <c r="G32" s="151"/>
      <c r="H32" s="142"/>
      <c r="I32" s="143"/>
      <c r="J32" s="151">
        <v>4</v>
      </c>
      <c r="K32" s="142"/>
      <c r="L32" s="143"/>
      <c r="M32" s="151"/>
      <c r="N32" s="142"/>
      <c r="O32" s="143"/>
      <c r="P32" s="151"/>
      <c r="Q32" s="142"/>
      <c r="R32" s="143"/>
      <c r="S32" s="151"/>
      <c r="T32" s="142"/>
      <c r="U32" s="142"/>
      <c r="V32" s="147" t="s">
        <v>226</v>
      </c>
      <c r="W32" s="156" t="s">
        <v>207</v>
      </c>
      <c r="X32" s="86" t="s">
        <v>92</v>
      </c>
      <c r="Y32" s="155"/>
      <c r="Z32" s="155"/>
    </row>
    <row r="33" spans="1:28" s="144" customFormat="1" ht="14.4" x14ac:dyDescent="0.25">
      <c r="A33" s="100" t="s">
        <v>168</v>
      </c>
      <c r="B33" s="100" t="s">
        <v>152</v>
      </c>
      <c r="C33" s="100" t="s">
        <v>172</v>
      </c>
      <c r="D33" s="51" t="s">
        <v>373</v>
      </c>
      <c r="E33" s="94">
        <v>44346</v>
      </c>
      <c r="F33" s="30">
        <v>0.96950231481481486</v>
      </c>
      <c r="G33" s="151"/>
      <c r="H33" s="142"/>
      <c r="I33" s="143"/>
      <c r="J33" s="151">
        <v>4</v>
      </c>
      <c r="K33" s="142"/>
      <c r="L33" s="143"/>
      <c r="M33" s="151"/>
      <c r="N33" s="142"/>
      <c r="O33" s="143"/>
      <c r="P33" s="151"/>
      <c r="Q33" s="142"/>
      <c r="R33" s="143"/>
      <c r="S33" s="151"/>
      <c r="T33" s="142"/>
      <c r="U33" s="142"/>
      <c r="V33" s="147" t="s">
        <v>226</v>
      </c>
      <c r="W33" s="156" t="s">
        <v>207</v>
      </c>
      <c r="X33" s="86" t="s">
        <v>92</v>
      </c>
      <c r="Y33" s="155"/>
      <c r="Z33" s="155"/>
    </row>
    <row r="34" spans="1:28" s="144" customFormat="1" x14ac:dyDescent="0.25">
      <c r="A34" s="100" t="s">
        <v>168</v>
      </c>
      <c r="B34" s="100" t="s">
        <v>161</v>
      </c>
      <c r="C34" s="100" t="s">
        <v>162</v>
      </c>
      <c r="D34" s="234" t="s">
        <v>62</v>
      </c>
      <c r="E34" s="94">
        <v>44346</v>
      </c>
      <c r="F34" s="30">
        <v>0.92857638888888883</v>
      </c>
      <c r="G34" s="151"/>
      <c r="H34" s="142"/>
      <c r="I34" s="143"/>
      <c r="J34" s="151">
        <v>2</v>
      </c>
      <c r="K34" s="142"/>
      <c r="L34" s="143"/>
      <c r="M34" s="151"/>
      <c r="N34" s="142"/>
      <c r="O34" s="143"/>
      <c r="P34" s="151"/>
      <c r="Q34" s="142"/>
      <c r="R34" s="143"/>
      <c r="S34" s="151"/>
      <c r="T34" s="142"/>
      <c r="U34" s="142"/>
      <c r="V34" s="147" t="s">
        <v>226</v>
      </c>
      <c r="W34" s="156" t="s">
        <v>207</v>
      </c>
      <c r="X34" s="86" t="s">
        <v>92</v>
      </c>
      <c r="Y34" s="155"/>
      <c r="Z34" s="155"/>
    </row>
    <row r="35" spans="1:28" s="144" customFormat="1" x14ac:dyDescent="0.25">
      <c r="A35" s="100" t="s">
        <v>168</v>
      </c>
      <c r="B35" s="100" t="s">
        <v>158</v>
      </c>
      <c r="C35" s="100" t="s">
        <v>159</v>
      </c>
      <c r="D35" s="234" t="s">
        <v>160</v>
      </c>
      <c r="E35" s="94">
        <v>44344</v>
      </c>
      <c r="F35" s="30">
        <v>0.76157407407407407</v>
      </c>
      <c r="G35" s="151"/>
      <c r="H35" s="142"/>
      <c r="I35" s="143"/>
      <c r="J35" s="151">
        <v>2</v>
      </c>
      <c r="K35" s="142"/>
      <c r="L35" s="143"/>
      <c r="M35" s="151"/>
      <c r="N35" s="142"/>
      <c r="O35" s="143"/>
      <c r="P35" s="151"/>
      <c r="Q35" s="142"/>
      <c r="R35" s="143"/>
      <c r="S35" s="151"/>
      <c r="T35" s="142"/>
      <c r="U35" s="142"/>
      <c r="V35" s="147" t="s">
        <v>226</v>
      </c>
      <c r="W35" s="156" t="s">
        <v>207</v>
      </c>
      <c r="X35" s="86" t="s">
        <v>92</v>
      </c>
      <c r="Y35" s="155"/>
      <c r="Z35" s="155"/>
    </row>
    <row r="36" spans="1:28" x14ac:dyDescent="0.25">
      <c r="A36" s="185" t="s">
        <v>171</v>
      </c>
      <c r="B36" s="186" t="s">
        <v>175</v>
      </c>
      <c r="C36" s="186" t="s">
        <v>176</v>
      </c>
      <c r="D36" s="250" t="s">
        <v>37</v>
      </c>
      <c r="E36" s="95">
        <v>44344</v>
      </c>
      <c r="F36" s="187">
        <v>0.34513888888888888</v>
      </c>
      <c r="G36" s="42"/>
      <c r="H36" s="43"/>
      <c r="I36" s="44"/>
      <c r="J36" s="40"/>
      <c r="K36" s="40"/>
      <c r="L36" s="41"/>
      <c r="M36" s="40"/>
      <c r="N36" s="40"/>
      <c r="O36" s="41"/>
      <c r="P36" s="40"/>
      <c r="Q36" s="40"/>
      <c r="R36" s="41"/>
      <c r="S36" s="39">
        <v>3</v>
      </c>
      <c r="T36" s="40"/>
      <c r="U36" s="40"/>
      <c r="V36" s="101" t="s">
        <v>225</v>
      </c>
      <c r="W36" s="85" t="s">
        <v>197</v>
      </c>
      <c r="X36" s="87" t="s">
        <v>92</v>
      </c>
      <c r="Y36" s="14"/>
      <c r="Z36" s="14"/>
      <c r="AA36" s="14"/>
      <c r="AB36" s="14"/>
    </row>
    <row r="37" spans="1:28" x14ac:dyDescent="0.25">
      <c r="A37" s="185" t="s">
        <v>168</v>
      </c>
      <c r="B37" s="186" t="s">
        <v>175</v>
      </c>
      <c r="C37" s="186" t="s">
        <v>177</v>
      </c>
      <c r="D37" s="251" t="s">
        <v>77</v>
      </c>
      <c r="E37" s="188">
        <v>44348</v>
      </c>
      <c r="F37" s="189">
        <v>0.3125</v>
      </c>
      <c r="G37" s="42"/>
      <c r="H37" s="43"/>
      <c r="I37" s="44"/>
      <c r="J37" s="39">
        <v>1</v>
      </c>
      <c r="K37" s="40"/>
      <c r="L37" s="41"/>
      <c r="M37" s="39"/>
      <c r="N37" s="40"/>
      <c r="O37" s="41"/>
      <c r="P37" s="39"/>
      <c r="Q37" s="40"/>
      <c r="R37" s="41"/>
      <c r="S37" s="39"/>
      <c r="T37" s="40"/>
      <c r="U37" s="40"/>
      <c r="V37" s="101" t="s">
        <v>225</v>
      </c>
      <c r="W37" s="85" t="s">
        <v>198</v>
      </c>
      <c r="X37" s="88" t="s">
        <v>92</v>
      </c>
      <c r="Y37" s="27"/>
      <c r="Z37" s="27"/>
      <c r="AA37" s="27"/>
      <c r="AB37" s="27"/>
    </row>
    <row r="38" spans="1:28" x14ac:dyDescent="0.25">
      <c r="A38" s="185" t="s">
        <v>168</v>
      </c>
      <c r="B38" s="186" t="s">
        <v>161</v>
      </c>
      <c r="C38" s="190" t="s">
        <v>162</v>
      </c>
      <c r="D38" s="250" t="s">
        <v>62</v>
      </c>
      <c r="E38" s="95">
        <v>44345</v>
      </c>
      <c r="F38" s="187">
        <v>0.33680555555555558</v>
      </c>
      <c r="G38" s="42"/>
      <c r="H38" s="43"/>
      <c r="I38" s="44"/>
      <c r="J38" s="39">
        <v>1</v>
      </c>
      <c r="K38" s="40"/>
      <c r="L38" s="41"/>
      <c r="M38" s="39"/>
      <c r="N38" s="40"/>
      <c r="O38" s="41"/>
      <c r="P38" s="39"/>
      <c r="Q38" s="40"/>
      <c r="R38" s="41"/>
      <c r="S38" s="39"/>
      <c r="T38" s="40"/>
      <c r="U38" s="40"/>
      <c r="V38" s="101" t="s">
        <v>225</v>
      </c>
      <c r="W38" s="85" t="s">
        <v>197</v>
      </c>
      <c r="X38" s="87" t="s">
        <v>92</v>
      </c>
      <c r="Y38" s="14"/>
      <c r="Z38" s="14"/>
      <c r="AA38" s="14"/>
      <c r="AB38" s="14"/>
    </row>
    <row r="39" spans="1:28" x14ac:dyDescent="0.25">
      <c r="A39" s="185" t="s">
        <v>168</v>
      </c>
      <c r="B39" s="186" t="s">
        <v>175</v>
      </c>
      <c r="C39" s="186" t="s">
        <v>178</v>
      </c>
      <c r="D39" s="250" t="s">
        <v>68</v>
      </c>
      <c r="E39" s="95">
        <v>44345</v>
      </c>
      <c r="F39" s="187">
        <v>0.39930555555555558</v>
      </c>
      <c r="G39" s="42"/>
      <c r="H39" s="43"/>
      <c r="I39" s="44"/>
      <c r="J39" s="39">
        <v>14</v>
      </c>
      <c r="K39" s="40"/>
      <c r="L39" s="41"/>
      <c r="M39" s="39"/>
      <c r="N39" s="40"/>
      <c r="O39" s="41"/>
      <c r="P39" s="39"/>
      <c r="Q39" s="40"/>
      <c r="R39" s="41"/>
      <c r="S39" s="39"/>
      <c r="T39" s="40"/>
      <c r="U39" s="40"/>
      <c r="V39" s="101" t="s">
        <v>225</v>
      </c>
      <c r="W39" s="85" t="s">
        <v>199</v>
      </c>
      <c r="X39" s="87" t="s">
        <v>89</v>
      </c>
      <c r="Y39" s="14"/>
      <c r="Z39" s="14"/>
      <c r="AA39" s="14"/>
      <c r="AB39" s="14"/>
    </row>
    <row r="40" spans="1:28" x14ac:dyDescent="0.25">
      <c r="A40" s="185" t="s">
        <v>170</v>
      </c>
      <c r="B40" s="186" t="s">
        <v>175</v>
      </c>
      <c r="C40" s="186" t="s">
        <v>177</v>
      </c>
      <c r="D40" s="250" t="s">
        <v>77</v>
      </c>
      <c r="E40" s="95">
        <v>44346</v>
      </c>
      <c r="F40" s="187">
        <v>0.31736111111111115</v>
      </c>
      <c r="G40" s="42"/>
      <c r="H40" s="43"/>
      <c r="I40" s="44"/>
      <c r="J40" s="39"/>
      <c r="K40" s="40"/>
      <c r="L40" s="41"/>
      <c r="M40" s="39"/>
      <c r="N40" s="40"/>
      <c r="O40" s="41"/>
      <c r="P40" s="39">
        <v>1</v>
      </c>
      <c r="Q40" s="40"/>
      <c r="R40" s="41"/>
      <c r="S40" s="39"/>
      <c r="T40" s="40"/>
      <c r="U40" s="40"/>
      <c r="V40" s="101" t="s">
        <v>225</v>
      </c>
      <c r="W40" s="85" t="s">
        <v>198</v>
      </c>
      <c r="X40" s="87" t="s">
        <v>92</v>
      </c>
      <c r="Y40" s="14"/>
      <c r="Z40" s="14"/>
      <c r="AA40" s="14"/>
      <c r="AB40" s="14"/>
    </row>
    <row r="41" spans="1:28" x14ac:dyDescent="0.25">
      <c r="A41" s="185" t="s">
        <v>169</v>
      </c>
      <c r="B41" s="186" t="s">
        <v>175</v>
      </c>
      <c r="C41" s="186" t="s">
        <v>176</v>
      </c>
      <c r="D41" s="250" t="s">
        <v>68</v>
      </c>
      <c r="E41" s="95">
        <v>44347</v>
      </c>
      <c r="F41" s="187">
        <v>0.30624999999999997</v>
      </c>
      <c r="G41" s="42"/>
      <c r="H41" s="43"/>
      <c r="I41" s="44"/>
      <c r="J41" s="39"/>
      <c r="K41" s="40"/>
      <c r="L41" s="41"/>
      <c r="M41" s="39">
        <v>1</v>
      </c>
      <c r="N41" s="40"/>
      <c r="O41" s="41"/>
      <c r="P41" s="39"/>
      <c r="Q41" s="40"/>
      <c r="R41" s="41"/>
      <c r="S41" s="39"/>
      <c r="T41" s="40"/>
      <c r="U41" s="40"/>
      <c r="V41" s="101" t="s">
        <v>225</v>
      </c>
      <c r="W41" s="85" t="s">
        <v>197</v>
      </c>
      <c r="X41" s="87" t="s">
        <v>92</v>
      </c>
      <c r="Y41" s="14"/>
      <c r="Z41" s="14"/>
      <c r="AA41" s="14"/>
      <c r="AB41" s="14"/>
    </row>
    <row r="42" spans="1:28" x14ac:dyDescent="0.25">
      <c r="A42" s="185" t="s">
        <v>169</v>
      </c>
      <c r="B42" s="186" t="s">
        <v>175</v>
      </c>
      <c r="C42" s="186" t="s">
        <v>176</v>
      </c>
      <c r="D42" s="250" t="s">
        <v>68</v>
      </c>
      <c r="E42" s="95">
        <v>44347</v>
      </c>
      <c r="F42" s="187">
        <v>0.37638888888888888</v>
      </c>
      <c r="G42" s="42"/>
      <c r="H42" s="43"/>
      <c r="I42" s="44"/>
      <c r="J42" s="39"/>
      <c r="K42" s="40"/>
      <c r="L42" s="41"/>
      <c r="M42" s="39">
        <v>13</v>
      </c>
      <c r="N42" s="40"/>
      <c r="O42" s="41"/>
      <c r="P42" s="39"/>
      <c r="Q42" s="40"/>
      <c r="R42" s="41"/>
      <c r="S42" s="39"/>
      <c r="T42" s="40"/>
      <c r="U42" s="40"/>
      <c r="V42" s="101" t="s">
        <v>225</v>
      </c>
      <c r="W42" s="85" t="s">
        <v>200</v>
      </c>
      <c r="X42" s="87" t="s">
        <v>92</v>
      </c>
      <c r="Y42" s="14"/>
      <c r="Z42" s="14"/>
      <c r="AA42" s="14"/>
      <c r="AB42" s="14"/>
    </row>
    <row r="43" spans="1:28" x14ac:dyDescent="0.25">
      <c r="A43" s="191" t="s">
        <v>171</v>
      </c>
      <c r="B43" s="192" t="s">
        <v>175</v>
      </c>
      <c r="C43" s="192" t="s">
        <v>177</v>
      </c>
      <c r="D43" s="252" t="s">
        <v>77</v>
      </c>
      <c r="E43" s="96">
        <v>44349</v>
      </c>
      <c r="F43" s="193">
        <v>0.3611111111111111</v>
      </c>
      <c r="G43" s="36"/>
      <c r="H43" s="37"/>
      <c r="I43" s="38"/>
      <c r="J43" s="33"/>
      <c r="K43" s="34"/>
      <c r="L43" s="35"/>
      <c r="M43" s="33"/>
      <c r="N43" s="34"/>
      <c r="O43" s="35"/>
      <c r="P43" s="33"/>
      <c r="Q43" s="34"/>
      <c r="R43" s="35"/>
      <c r="S43" s="33"/>
      <c r="T43" s="34">
        <v>4</v>
      </c>
      <c r="U43" s="34"/>
      <c r="V43" s="101" t="s">
        <v>225</v>
      </c>
      <c r="W43" s="85" t="s">
        <v>201</v>
      </c>
      <c r="X43" s="87" t="s">
        <v>92</v>
      </c>
      <c r="Y43" s="14"/>
      <c r="Z43" s="14"/>
      <c r="AA43" s="14"/>
      <c r="AB43" s="14"/>
    </row>
    <row r="44" spans="1:28" x14ac:dyDescent="0.25">
      <c r="A44" s="191" t="s">
        <v>168</v>
      </c>
      <c r="B44" s="192" t="s">
        <v>152</v>
      </c>
      <c r="C44" s="194" t="s">
        <v>179</v>
      </c>
      <c r="D44" s="252" t="s">
        <v>95</v>
      </c>
      <c r="E44" s="96">
        <v>44350</v>
      </c>
      <c r="F44" s="193">
        <v>0.2986111111111111</v>
      </c>
      <c r="G44" s="36"/>
      <c r="H44" s="37"/>
      <c r="I44" s="38"/>
      <c r="J44" s="33"/>
      <c r="K44" s="34">
        <v>1</v>
      </c>
      <c r="L44" s="35"/>
      <c r="M44" s="33"/>
      <c r="N44" s="34"/>
      <c r="O44" s="35"/>
      <c r="P44" s="33"/>
      <c r="Q44" s="34"/>
      <c r="R44" s="35"/>
      <c r="S44" s="33"/>
      <c r="T44" s="34"/>
      <c r="U44" s="34"/>
      <c r="V44" s="101" t="s">
        <v>225</v>
      </c>
      <c r="W44" s="85" t="s">
        <v>197</v>
      </c>
      <c r="X44" s="87" t="s">
        <v>89</v>
      </c>
      <c r="Y44" s="14"/>
      <c r="Z44" s="14"/>
      <c r="AA44" s="14"/>
      <c r="AB44" s="14"/>
    </row>
    <row r="45" spans="1:28" x14ac:dyDescent="0.25">
      <c r="A45" s="191" t="s">
        <v>168</v>
      </c>
      <c r="B45" s="192" t="s">
        <v>175</v>
      </c>
      <c r="C45" s="192" t="s">
        <v>176</v>
      </c>
      <c r="D45" s="252" t="s">
        <v>68</v>
      </c>
      <c r="E45" s="96">
        <v>44350</v>
      </c>
      <c r="F45" s="193">
        <v>0.30555555555555552</v>
      </c>
      <c r="G45" s="36"/>
      <c r="H45" s="37"/>
      <c r="I45" s="38"/>
      <c r="J45" s="33"/>
      <c r="K45" s="34">
        <v>7</v>
      </c>
      <c r="L45" s="35"/>
      <c r="M45" s="33"/>
      <c r="N45" s="34"/>
      <c r="O45" s="35"/>
      <c r="P45" s="33"/>
      <c r="Q45" s="34"/>
      <c r="R45" s="35"/>
      <c r="S45" s="33"/>
      <c r="T45" s="34"/>
      <c r="U45" s="34"/>
      <c r="V45" s="101" t="s">
        <v>225</v>
      </c>
      <c r="W45" s="85" t="s">
        <v>201</v>
      </c>
      <c r="X45" s="89" t="s">
        <v>89</v>
      </c>
      <c r="Y45" s="14"/>
      <c r="Z45" s="15"/>
      <c r="AA45" s="15"/>
      <c r="AB45" s="15"/>
    </row>
    <row r="46" spans="1:28" x14ac:dyDescent="0.25">
      <c r="A46" s="191" t="s">
        <v>170</v>
      </c>
      <c r="B46" s="192" t="s">
        <v>175</v>
      </c>
      <c r="C46" s="192" t="s">
        <v>176</v>
      </c>
      <c r="D46" s="252" t="s">
        <v>68</v>
      </c>
      <c r="E46" s="96">
        <v>44351</v>
      </c>
      <c r="F46" s="193">
        <v>0.33263888888888887</v>
      </c>
      <c r="G46" s="36"/>
      <c r="H46" s="37"/>
      <c r="I46" s="38"/>
      <c r="J46" s="33"/>
      <c r="K46" s="34"/>
      <c r="L46" s="35"/>
      <c r="M46" s="33"/>
      <c r="N46" s="34"/>
      <c r="O46" s="35"/>
      <c r="P46" s="33"/>
      <c r="Q46" s="34">
        <v>4</v>
      </c>
      <c r="R46" s="35"/>
      <c r="S46" s="33"/>
      <c r="T46" s="34"/>
      <c r="U46" s="34"/>
      <c r="V46" s="101" t="s">
        <v>225</v>
      </c>
      <c r="W46" s="85" t="s">
        <v>201</v>
      </c>
      <c r="X46" s="87" t="s">
        <v>92</v>
      </c>
      <c r="Y46" s="14"/>
      <c r="Z46" s="14"/>
      <c r="AA46" s="14"/>
      <c r="AB46" s="14"/>
    </row>
    <row r="47" spans="1:28" x14ac:dyDescent="0.25">
      <c r="A47" s="191" t="s">
        <v>169</v>
      </c>
      <c r="B47" s="192" t="s">
        <v>175</v>
      </c>
      <c r="C47" s="192" t="s">
        <v>176</v>
      </c>
      <c r="D47" s="252" t="s">
        <v>68</v>
      </c>
      <c r="E47" s="96">
        <v>44352</v>
      </c>
      <c r="F47" s="193">
        <v>0.3125</v>
      </c>
      <c r="G47" s="36"/>
      <c r="H47" s="37"/>
      <c r="I47" s="38"/>
      <c r="J47" s="33"/>
      <c r="K47" s="34"/>
      <c r="L47" s="35"/>
      <c r="M47" s="33"/>
      <c r="N47" s="34">
        <v>1</v>
      </c>
      <c r="O47" s="35"/>
      <c r="P47" s="33"/>
      <c r="Q47" s="34"/>
      <c r="R47" s="35"/>
      <c r="S47" s="33"/>
      <c r="T47" s="34"/>
      <c r="U47" s="34"/>
      <c r="V47" s="101" t="s">
        <v>225</v>
      </c>
      <c r="W47" s="85" t="s">
        <v>201</v>
      </c>
      <c r="X47" s="87" t="s">
        <v>92</v>
      </c>
      <c r="Y47" s="14"/>
      <c r="Z47" s="14"/>
      <c r="AA47" s="14"/>
      <c r="AB47" s="14"/>
    </row>
    <row r="48" spans="1:28" x14ac:dyDescent="0.25">
      <c r="A48" s="191" t="s">
        <v>167</v>
      </c>
      <c r="B48" s="192" t="s">
        <v>175</v>
      </c>
      <c r="C48" s="192" t="s">
        <v>176</v>
      </c>
      <c r="D48" s="252" t="s">
        <v>68</v>
      </c>
      <c r="E48" s="96">
        <v>44353</v>
      </c>
      <c r="F48" s="193">
        <v>0.33124999999999999</v>
      </c>
      <c r="G48" s="36"/>
      <c r="H48" s="37">
        <v>3</v>
      </c>
      <c r="I48" s="38"/>
      <c r="J48" s="33"/>
      <c r="K48" s="34"/>
      <c r="L48" s="35"/>
      <c r="M48" s="33"/>
      <c r="N48" s="34"/>
      <c r="O48" s="35"/>
      <c r="P48" s="33"/>
      <c r="Q48" s="34"/>
      <c r="R48" s="35"/>
      <c r="S48" s="33"/>
      <c r="T48" s="34"/>
      <c r="U48" s="34"/>
      <c r="V48" s="101" t="s">
        <v>225</v>
      </c>
      <c r="W48" s="85" t="s">
        <v>201</v>
      </c>
      <c r="X48" s="87" t="s">
        <v>89</v>
      </c>
      <c r="Y48" s="14"/>
      <c r="Z48" s="14"/>
      <c r="AA48" s="14"/>
      <c r="AB48" s="14"/>
    </row>
    <row r="49" spans="1:28" x14ac:dyDescent="0.25">
      <c r="A49" s="191" t="s">
        <v>167</v>
      </c>
      <c r="B49" s="192" t="s">
        <v>175</v>
      </c>
      <c r="C49" s="192" t="s">
        <v>177</v>
      </c>
      <c r="D49" s="252" t="s">
        <v>77</v>
      </c>
      <c r="E49" s="96">
        <v>44353</v>
      </c>
      <c r="F49" s="193">
        <v>0.33680555555555558</v>
      </c>
      <c r="G49" s="36"/>
      <c r="H49" s="37">
        <v>3</v>
      </c>
      <c r="I49" s="38"/>
      <c r="J49" s="33"/>
      <c r="K49" s="34"/>
      <c r="L49" s="35"/>
      <c r="M49" s="33"/>
      <c r="N49" s="34"/>
      <c r="O49" s="35"/>
      <c r="P49" s="33"/>
      <c r="Q49" s="34"/>
      <c r="R49" s="35"/>
      <c r="S49" s="33"/>
      <c r="T49" s="34"/>
      <c r="U49" s="34"/>
      <c r="V49" s="101" t="s">
        <v>225</v>
      </c>
      <c r="W49" s="85" t="s">
        <v>197</v>
      </c>
      <c r="X49" s="87" t="s">
        <v>89</v>
      </c>
      <c r="Y49" s="14"/>
      <c r="Z49" s="14"/>
      <c r="AA49" s="14"/>
      <c r="AB49" s="14"/>
    </row>
    <row r="50" spans="1:28" x14ac:dyDescent="0.25">
      <c r="A50" s="195" t="s">
        <v>171</v>
      </c>
      <c r="B50" s="196" t="s">
        <v>175</v>
      </c>
      <c r="C50" s="196" t="s">
        <v>176</v>
      </c>
      <c r="D50" s="253" t="s">
        <v>68</v>
      </c>
      <c r="E50" s="97">
        <v>44354</v>
      </c>
      <c r="F50" s="197">
        <v>0.30902777777777779</v>
      </c>
      <c r="G50" s="45"/>
      <c r="H50" s="46"/>
      <c r="I50" s="47"/>
      <c r="J50" s="48"/>
      <c r="K50" s="49"/>
      <c r="L50" s="50"/>
      <c r="M50" s="48"/>
      <c r="N50" s="49"/>
      <c r="O50" s="50"/>
      <c r="P50" s="48"/>
      <c r="Q50" s="49"/>
      <c r="R50" s="50"/>
      <c r="S50" s="48"/>
      <c r="T50" s="49"/>
      <c r="U50" s="49">
        <v>2</v>
      </c>
      <c r="V50" s="101" t="s">
        <v>225</v>
      </c>
      <c r="W50" s="85" t="s">
        <v>201</v>
      </c>
      <c r="X50" s="87" t="s">
        <v>92</v>
      </c>
      <c r="Y50" s="14"/>
      <c r="Z50" s="14"/>
      <c r="AA50" s="14"/>
      <c r="AB50" s="14"/>
    </row>
    <row r="51" spans="1:28" x14ac:dyDescent="0.25">
      <c r="A51" s="195" t="s">
        <v>171</v>
      </c>
      <c r="B51" s="196" t="s">
        <v>175</v>
      </c>
      <c r="C51" s="196" t="s">
        <v>176</v>
      </c>
      <c r="D51" s="254" t="s">
        <v>37</v>
      </c>
      <c r="E51" s="97">
        <v>44354</v>
      </c>
      <c r="F51" s="198">
        <v>0.36805555555555558</v>
      </c>
      <c r="G51" s="45"/>
      <c r="H51" s="46"/>
      <c r="I51" s="47"/>
      <c r="J51" s="48"/>
      <c r="K51" s="49"/>
      <c r="L51" s="50"/>
      <c r="M51" s="48"/>
      <c r="N51" s="49"/>
      <c r="O51" s="50"/>
      <c r="P51" s="48"/>
      <c r="Q51" s="49"/>
      <c r="R51" s="50"/>
      <c r="S51" s="48"/>
      <c r="T51" s="49"/>
      <c r="U51" s="49">
        <v>4</v>
      </c>
      <c r="V51" s="101" t="s">
        <v>225</v>
      </c>
      <c r="W51" s="85" t="s">
        <v>201</v>
      </c>
      <c r="X51" s="90" t="s">
        <v>92</v>
      </c>
      <c r="Y51" s="28"/>
      <c r="Z51" s="28"/>
      <c r="AA51" s="28"/>
      <c r="AB51" s="28"/>
    </row>
    <row r="52" spans="1:28" x14ac:dyDescent="0.25">
      <c r="A52" s="195" t="s">
        <v>168</v>
      </c>
      <c r="B52" s="196" t="s">
        <v>175</v>
      </c>
      <c r="C52" s="196" t="s">
        <v>176</v>
      </c>
      <c r="D52" s="253" t="s">
        <v>68</v>
      </c>
      <c r="E52" s="97">
        <v>44355</v>
      </c>
      <c r="F52" s="197">
        <v>0.36388888888888887</v>
      </c>
      <c r="G52" s="45"/>
      <c r="H52" s="46"/>
      <c r="I52" s="47"/>
      <c r="J52" s="48"/>
      <c r="K52" s="49"/>
      <c r="L52" s="50">
        <v>1</v>
      </c>
      <c r="M52" s="48"/>
      <c r="N52" s="49"/>
      <c r="O52" s="50"/>
      <c r="P52" s="48"/>
      <c r="Q52" s="49"/>
      <c r="R52" s="50"/>
      <c r="S52" s="48"/>
      <c r="T52" s="49"/>
      <c r="U52" s="49"/>
      <c r="V52" s="101" t="s">
        <v>225</v>
      </c>
      <c r="W52" s="85" t="s">
        <v>199</v>
      </c>
      <c r="X52" s="87" t="s">
        <v>92</v>
      </c>
      <c r="Y52" s="14"/>
      <c r="Z52" s="14"/>
      <c r="AA52" s="14"/>
      <c r="AB52" s="14"/>
    </row>
    <row r="53" spans="1:28" x14ac:dyDescent="0.25">
      <c r="A53" s="195" t="s">
        <v>168</v>
      </c>
      <c r="B53" s="196" t="s">
        <v>175</v>
      </c>
      <c r="C53" s="196" t="s">
        <v>176</v>
      </c>
      <c r="D53" s="253" t="s">
        <v>68</v>
      </c>
      <c r="E53" s="97">
        <v>44355</v>
      </c>
      <c r="F53" s="198">
        <v>0.37847222222222227</v>
      </c>
      <c r="G53" s="45"/>
      <c r="H53" s="46"/>
      <c r="I53" s="47"/>
      <c r="J53" s="48"/>
      <c r="K53" s="49"/>
      <c r="L53" s="50">
        <v>5</v>
      </c>
      <c r="M53" s="48"/>
      <c r="N53" s="49"/>
      <c r="O53" s="50"/>
      <c r="P53" s="48"/>
      <c r="Q53" s="49"/>
      <c r="R53" s="50"/>
      <c r="S53" s="48"/>
      <c r="T53" s="49"/>
      <c r="U53" s="49"/>
      <c r="V53" s="101" t="s">
        <v>225</v>
      </c>
      <c r="W53" s="85" t="s">
        <v>201</v>
      </c>
      <c r="X53" s="90" t="s">
        <v>89</v>
      </c>
      <c r="Y53" s="28"/>
      <c r="Z53" s="28"/>
      <c r="AA53" s="28"/>
      <c r="AB53" s="28"/>
    </row>
    <row r="54" spans="1:28" x14ac:dyDescent="0.25">
      <c r="A54" s="195" t="s">
        <v>170</v>
      </c>
      <c r="B54" s="196" t="s">
        <v>175</v>
      </c>
      <c r="C54" s="196" t="s">
        <v>176</v>
      </c>
      <c r="D54" s="253" t="s">
        <v>68</v>
      </c>
      <c r="E54" s="97">
        <v>44356</v>
      </c>
      <c r="F54" s="197">
        <v>0.28819444444444448</v>
      </c>
      <c r="G54" s="45"/>
      <c r="H54" s="46"/>
      <c r="I54" s="47"/>
      <c r="J54" s="48"/>
      <c r="K54" s="49"/>
      <c r="L54" s="50"/>
      <c r="M54" s="48"/>
      <c r="N54" s="49"/>
      <c r="O54" s="50"/>
      <c r="P54" s="48"/>
      <c r="Q54" s="49"/>
      <c r="R54" s="50">
        <v>7</v>
      </c>
      <c r="S54" s="48"/>
      <c r="T54" s="49"/>
      <c r="U54" s="49"/>
      <c r="V54" s="101" t="s">
        <v>225</v>
      </c>
      <c r="W54" s="85" t="s">
        <v>201</v>
      </c>
      <c r="X54" s="87" t="s">
        <v>92</v>
      </c>
      <c r="Y54" s="14"/>
      <c r="Z54" s="14"/>
      <c r="AA54" s="14"/>
      <c r="AB54" s="14"/>
    </row>
    <row r="55" spans="1:28" x14ac:dyDescent="0.25">
      <c r="A55" s="195" t="s">
        <v>167</v>
      </c>
      <c r="B55" s="196" t="s">
        <v>175</v>
      </c>
      <c r="C55" s="196" t="s">
        <v>176</v>
      </c>
      <c r="D55" s="253" t="s">
        <v>68</v>
      </c>
      <c r="E55" s="97">
        <v>44357</v>
      </c>
      <c r="F55" s="197">
        <v>0.37847222222222227</v>
      </c>
      <c r="G55" s="45"/>
      <c r="H55" s="46"/>
      <c r="I55" s="47">
        <v>16</v>
      </c>
      <c r="J55" s="48"/>
      <c r="K55" s="49"/>
      <c r="L55" s="50"/>
      <c r="M55" s="48"/>
      <c r="N55" s="49"/>
      <c r="O55" s="50"/>
      <c r="P55" s="48"/>
      <c r="Q55" s="49"/>
      <c r="R55" s="50"/>
      <c r="S55" s="48"/>
      <c r="T55" s="49"/>
      <c r="U55" s="49"/>
      <c r="V55" s="101" t="s">
        <v>225</v>
      </c>
      <c r="W55" s="85" t="s">
        <v>200</v>
      </c>
      <c r="X55" s="90" t="s">
        <v>89</v>
      </c>
      <c r="Y55" s="28"/>
      <c r="Z55" s="28"/>
      <c r="AA55" s="28"/>
      <c r="AB55" s="28"/>
    </row>
    <row r="56" spans="1:28" x14ac:dyDescent="0.25">
      <c r="A56" s="195" t="s">
        <v>169</v>
      </c>
      <c r="B56" s="196" t="s">
        <v>175</v>
      </c>
      <c r="C56" s="196" t="s">
        <v>176</v>
      </c>
      <c r="D56" s="253" t="s">
        <v>68</v>
      </c>
      <c r="E56" s="97">
        <v>44358</v>
      </c>
      <c r="F56" s="197">
        <v>0.3611111111111111</v>
      </c>
      <c r="G56" s="45"/>
      <c r="H56" s="46"/>
      <c r="I56" s="47"/>
      <c r="J56" s="48"/>
      <c r="K56" s="49"/>
      <c r="L56" s="50"/>
      <c r="M56" s="48"/>
      <c r="N56" s="49"/>
      <c r="O56" s="50">
        <v>8</v>
      </c>
      <c r="P56" s="48"/>
      <c r="Q56" s="49"/>
      <c r="R56" s="50"/>
      <c r="S56" s="48"/>
      <c r="T56" s="49"/>
      <c r="U56" s="49"/>
      <c r="V56" s="101" t="s">
        <v>225</v>
      </c>
      <c r="W56" s="85" t="s">
        <v>200</v>
      </c>
      <c r="X56" s="87" t="s">
        <v>92</v>
      </c>
      <c r="Y56" s="14"/>
      <c r="Z56" s="14"/>
      <c r="AA56" s="14"/>
      <c r="AB56" s="14"/>
    </row>
    <row r="57" spans="1:28" x14ac:dyDescent="0.25">
      <c r="A57" s="199" t="s">
        <v>169</v>
      </c>
      <c r="B57" s="200" t="s">
        <v>175</v>
      </c>
      <c r="C57" s="200" t="s">
        <v>176</v>
      </c>
      <c r="D57" s="255" t="s">
        <v>68</v>
      </c>
      <c r="E57" s="201">
        <v>44358</v>
      </c>
      <c r="F57" s="202">
        <v>0.38055555555555554</v>
      </c>
      <c r="G57" s="78"/>
      <c r="H57" s="79"/>
      <c r="I57" s="80"/>
      <c r="J57" s="81"/>
      <c r="K57" s="82"/>
      <c r="L57" s="83"/>
      <c r="M57" s="81"/>
      <c r="N57" s="82"/>
      <c r="O57" s="83">
        <v>3</v>
      </c>
      <c r="P57" s="81"/>
      <c r="Q57" s="82"/>
      <c r="R57" s="83"/>
      <c r="S57" s="81"/>
      <c r="T57" s="82"/>
      <c r="U57" s="82"/>
      <c r="V57" s="140" t="s">
        <v>225</v>
      </c>
      <c r="W57" s="84" t="s">
        <v>201</v>
      </c>
      <c r="X57" s="91" t="s">
        <v>92</v>
      </c>
      <c r="Y57" s="14"/>
      <c r="Z57" s="14"/>
      <c r="AA57" s="14"/>
      <c r="AB57" s="14"/>
    </row>
    <row r="58" spans="1:28" x14ac:dyDescent="0.25">
      <c r="G58" s="31"/>
      <c r="H58" s="31"/>
      <c r="I58" s="31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</row>
  </sheetData>
  <autoFilter ref="A1:AD57" xr:uid="{00000000-0009-0000-0000-000002000000}"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filterColumn colId="15" showButton="0"/>
    <filterColumn colId="16" showButton="0"/>
    <filterColumn colId="18" showButton="0"/>
    <filterColumn colId="19" showButton="0"/>
    <filterColumn colId="25" showButton="0"/>
    <filterColumn colId="26" showButton="0"/>
  </autoFilter>
  <mergeCells count="10">
    <mergeCell ref="G1:I1"/>
    <mergeCell ref="J1:L1"/>
    <mergeCell ref="M1:O1"/>
    <mergeCell ref="P1:R1"/>
    <mergeCell ref="S1:U1"/>
    <mergeCell ref="Z1:AB1"/>
    <mergeCell ref="AE6:AG6"/>
    <mergeCell ref="AH6:AJ6"/>
    <mergeCell ref="AK6:AM6"/>
    <mergeCell ref="AN6:AP6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56"/>
  <sheetViews>
    <sheetView zoomScale="55" zoomScaleNormal="55" workbookViewId="0">
      <selection activeCell="J31" sqref="J31"/>
    </sheetView>
  </sheetViews>
  <sheetFormatPr defaultRowHeight="15.75" customHeight="1" x14ac:dyDescent="0.25"/>
  <cols>
    <col min="1" max="1" width="35.33203125" style="19" customWidth="1"/>
    <col min="2" max="16" width="3.5546875" style="19" customWidth="1"/>
    <col min="19" max="21" width="8.33203125" style="19" customWidth="1"/>
    <col min="22" max="26" width="7.109375" style="19" customWidth="1"/>
    <col min="29" max="29" width="7.88671875" customWidth="1"/>
  </cols>
  <sheetData>
    <row r="1" spans="1:30" s="118" customFormat="1" ht="15.75" customHeight="1" thickBot="1" x14ac:dyDescent="0.3">
      <c r="A1" s="117" t="s">
        <v>183</v>
      </c>
      <c r="B1" s="276" t="s">
        <v>167</v>
      </c>
      <c r="C1" s="277"/>
      <c r="D1" s="278"/>
      <c r="E1" s="276" t="s">
        <v>168</v>
      </c>
      <c r="F1" s="277"/>
      <c r="G1" s="278"/>
      <c r="H1" s="276" t="s">
        <v>169</v>
      </c>
      <c r="I1" s="277"/>
      <c r="J1" s="278"/>
      <c r="K1" s="279" t="s">
        <v>170</v>
      </c>
      <c r="L1" s="280"/>
      <c r="M1" s="281"/>
      <c r="N1" s="279" t="s">
        <v>171</v>
      </c>
      <c r="O1" s="280"/>
      <c r="P1" s="281"/>
      <c r="S1" s="274" t="s">
        <v>187</v>
      </c>
      <c r="T1" s="272"/>
      <c r="U1" s="275"/>
      <c r="V1" s="271" t="s">
        <v>188</v>
      </c>
      <c r="W1" s="272"/>
      <c r="X1" s="272"/>
      <c r="Y1" s="272"/>
      <c r="Z1" s="273"/>
    </row>
    <row r="2" spans="1:30" s="118" customFormat="1" ht="15.75" customHeight="1" thickBot="1" x14ac:dyDescent="0.3">
      <c r="A2" s="117"/>
      <c r="B2" s="119" t="s">
        <v>180</v>
      </c>
      <c r="C2" s="119" t="s">
        <v>181</v>
      </c>
      <c r="D2" s="120" t="s">
        <v>182</v>
      </c>
      <c r="E2" s="119" t="s">
        <v>180</v>
      </c>
      <c r="F2" s="119" t="s">
        <v>181</v>
      </c>
      <c r="G2" s="119" t="s">
        <v>182</v>
      </c>
      <c r="H2" s="119" t="s">
        <v>180</v>
      </c>
      <c r="I2" s="119" t="s">
        <v>181</v>
      </c>
      <c r="J2" s="119" t="s">
        <v>182</v>
      </c>
      <c r="K2" s="121" t="s">
        <v>180</v>
      </c>
      <c r="L2" s="122" t="s">
        <v>181</v>
      </c>
      <c r="M2" s="122" t="s">
        <v>182</v>
      </c>
      <c r="N2" s="122" t="s">
        <v>180</v>
      </c>
      <c r="O2" s="122" t="s">
        <v>181</v>
      </c>
      <c r="P2" s="123" t="s">
        <v>182</v>
      </c>
      <c r="Q2" s="124" t="s">
        <v>185</v>
      </c>
      <c r="R2" s="124" t="s">
        <v>186</v>
      </c>
      <c r="S2" s="125" t="s">
        <v>180</v>
      </c>
      <c r="T2" s="122" t="s">
        <v>181</v>
      </c>
      <c r="U2" s="123" t="s">
        <v>182</v>
      </c>
      <c r="V2" s="125" t="s">
        <v>167</v>
      </c>
      <c r="W2" s="121" t="s">
        <v>168</v>
      </c>
      <c r="X2" s="121" t="s">
        <v>169</v>
      </c>
      <c r="Y2" s="122" t="s">
        <v>170</v>
      </c>
      <c r="Z2" s="126" t="s">
        <v>171</v>
      </c>
    </row>
    <row r="3" spans="1:30" ht="15.75" customHeight="1" x14ac:dyDescent="0.25">
      <c r="A3" s="62" t="s">
        <v>156</v>
      </c>
      <c r="B3" s="102"/>
      <c r="C3" s="103">
        <v>34</v>
      </c>
      <c r="D3" s="103"/>
      <c r="E3" s="102">
        <v>5</v>
      </c>
      <c r="F3" s="103">
        <v>3</v>
      </c>
      <c r="G3" s="104"/>
      <c r="H3" s="102"/>
      <c r="I3" s="103"/>
      <c r="J3" s="104"/>
      <c r="K3" s="105"/>
      <c r="L3" s="106"/>
      <c r="M3" s="107">
        <v>2</v>
      </c>
      <c r="N3" s="105">
        <v>3</v>
      </c>
      <c r="O3" s="106">
        <v>4</v>
      </c>
      <c r="P3" s="107">
        <v>1</v>
      </c>
      <c r="Q3" s="108">
        <f>SUM(C3:P3)</f>
        <v>52</v>
      </c>
      <c r="R3" s="110">
        <f>Q3/3</f>
        <v>17.333333333333332</v>
      </c>
      <c r="S3" s="174">
        <v>8</v>
      </c>
      <c r="T3" s="108">
        <v>41</v>
      </c>
      <c r="U3" s="108">
        <v>3</v>
      </c>
      <c r="V3" s="108">
        <v>34</v>
      </c>
      <c r="W3" s="108">
        <v>8</v>
      </c>
      <c r="X3" s="108">
        <v>0</v>
      </c>
      <c r="Y3" s="108">
        <v>2</v>
      </c>
      <c r="Z3" s="108">
        <v>8</v>
      </c>
    </row>
    <row r="4" spans="1:30" s="144" customFormat="1" ht="15.75" customHeight="1" x14ac:dyDescent="0.25">
      <c r="A4" s="99" t="s">
        <v>233</v>
      </c>
      <c r="B4" s="77">
        <v>12</v>
      </c>
      <c r="C4" s="62">
        <v>4</v>
      </c>
      <c r="D4" s="160"/>
      <c r="E4" s="161"/>
      <c r="F4" s="160"/>
      <c r="G4" s="162"/>
      <c r="H4" s="161"/>
      <c r="I4" s="160"/>
      <c r="J4" s="162"/>
      <c r="K4" s="161"/>
      <c r="L4" s="160"/>
      <c r="M4" s="162"/>
      <c r="N4" s="161"/>
      <c r="O4" s="160"/>
      <c r="P4" s="162"/>
      <c r="Q4" s="163">
        <f>SUM(B4:P4)</f>
        <v>16</v>
      </c>
      <c r="R4" s="164">
        <f>Q4/3</f>
        <v>5.333333333333333</v>
      </c>
      <c r="S4" s="165">
        <v>12</v>
      </c>
      <c r="T4" s="62">
        <v>4</v>
      </c>
      <c r="U4" s="163">
        <v>0</v>
      </c>
      <c r="V4" s="163">
        <v>16</v>
      </c>
      <c r="W4" s="163">
        <v>0</v>
      </c>
      <c r="X4" s="163">
        <v>0</v>
      </c>
      <c r="Y4" s="163">
        <v>0</v>
      </c>
      <c r="Z4" s="163">
        <v>0</v>
      </c>
    </row>
    <row r="5" spans="1:30" s="144" customFormat="1" ht="15.75" customHeight="1" x14ac:dyDescent="0.25">
      <c r="A5" s="99" t="s">
        <v>234</v>
      </c>
      <c r="B5" s="161"/>
      <c r="C5" s="62">
        <v>4</v>
      </c>
      <c r="D5" s="143">
        <v>4</v>
      </c>
      <c r="E5" s="161"/>
      <c r="F5" s="160"/>
      <c r="G5" s="162"/>
      <c r="H5" s="161"/>
      <c r="I5" s="160"/>
      <c r="J5" s="162"/>
      <c r="K5" s="161"/>
      <c r="L5" s="160"/>
      <c r="M5" s="162"/>
      <c r="N5" s="161"/>
      <c r="O5" s="160"/>
      <c r="P5" s="162"/>
      <c r="Q5" s="163">
        <f>SUM(C5:P5)</f>
        <v>8</v>
      </c>
      <c r="R5" s="164">
        <f>Q5/3</f>
        <v>2.6666666666666665</v>
      </c>
      <c r="S5" s="163">
        <v>0</v>
      </c>
      <c r="T5" s="100">
        <v>4</v>
      </c>
      <c r="U5" s="162">
        <v>4</v>
      </c>
      <c r="V5" s="163">
        <v>0</v>
      </c>
      <c r="W5" s="163">
        <v>4</v>
      </c>
      <c r="X5" s="163">
        <v>0</v>
      </c>
      <c r="Y5" s="163">
        <v>4</v>
      </c>
      <c r="Z5" s="163">
        <v>0</v>
      </c>
      <c r="AC5" s="266" t="s">
        <v>175</v>
      </c>
      <c r="AD5" s="144">
        <f>SUM(Q13:Q15)</f>
        <v>121</v>
      </c>
    </row>
    <row r="6" spans="1:30" s="144" customFormat="1" ht="15.75" customHeight="1" x14ac:dyDescent="0.25">
      <c r="A6" s="51" t="s">
        <v>235</v>
      </c>
      <c r="B6" s="161"/>
      <c r="C6" s="160"/>
      <c r="D6" s="160"/>
      <c r="E6" s="151">
        <v>4</v>
      </c>
      <c r="F6" s="160"/>
      <c r="G6" s="162"/>
      <c r="H6" s="161"/>
      <c r="I6" s="160"/>
      <c r="J6" s="162"/>
      <c r="K6" s="151">
        <v>4</v>
      </c>
      <c r="L6" s="160"/>
      <c r="M6" s="162"/>
      <c r="N6" s="161"/>
      <c r="O6" s="160"/>
      <c r="P6" s="162"/>
      <c r="Q6" s="163">
        <f>SUM(E6:P6)</f>
        <v>8</v>
      </c>
      <c r="R6" s="164">
        <f>Q6/3</f>
        <v>2.6666666666666665</v>
      </c>
      <c r="S6" s="161">
        <v>8</v>
      </c>
      <c r="T6" s="163">
        <v>0</v>
      </c>
      <c r="U6" s="163">
        <v>0</v>
      </c>
      <c r="V6" s="163">
        <v>0</v>
      </c>
      <c r="W6" s="163">
        <v>4</v>
      </c>
      <c r="X6" s="163">
        <v>0</v>
      </c>
      <c r="Y6" s="163">
        <v>4</v>
      </c>
      <c r="Z6" s="163">
        <v>0</v>
      </c>
      <c r="AC6" s="266" t="s">
        <v>154</v>
      </c>
      <c r="AD6" s="144">
        <f>SUM(Q3,Q17)</f>
        <v>53</v>
      </c>
    </row>
    <row r="7" spans="1:30" s="173" customFormat="1" ht="15.75" customHeight="1" x14ac:dyDescent="0.25">
      <c r="A7" s="166" t="s">
        <v>236</v>
      </c>
      <c r="B7" s="167"/>
      <c r="C7" s="159"/>
      <c r="D7" s="168"/>
      <c r="E7" s="167"/>
      <c r="F7" s="168"/>
      <c r="G7" s="169"/>
      <c r="H7" s="167"/>
      <c r="I7" s="168"/>
      <c r="J7" s="169"/>
      <c r="K7" s="167"/>
      <c r="L7" s="170">
        <v>2</v>
      </c>
      <c r="M7" s="169"/>
      <c r="N7" s="167"/>
      <c r="O7" s="168"/>
      <c r="P7" s="169"/>
      <c r="Q7" s="171">
        <f t="shared" ref="Q7:Q17" si="0">SUM(B7:P7)</f>
        <v>2</v>
      </c>
      <c r="R7" s="172">
        <f t="shared" ref="R7:R17" si="1">Q7/3</f>
        <v>0.66666666666666663</v>
      </c>
      <c r="S7" s="171">
        <v>0</v>
      </c>
      <c r="T7" s="171">
        <v>2</v>
      </c>
      <c r="U7" s="171">
        <v>0</v>
      </c>
      <c r="V7" s="171">
        <v>0</v>
      </c>
      <c r="W7" s="171">
        <v>0</v>
      </c>
      <c r="X7" s="171">
        <v>0</v>
      </c>
      <c r="Y7" s="171">
        <v>2</v>
      </c>
      <c r="Z7" s="171">
        <v>0</v>
      </c>
      <c r="AC7" s="173" t="s">
        <v>152</v>
      </c>
      <c r="AD7" s="173">
        <f>SUM(Q4:Q7,Q9,Q11)</f>
        <v>70</v>
      </c>
    </row>
    <row r="8" spans="1:30" ht="15.75" customHeight="1" x14ac:dyDescent="0.25">
      <c r="A8" s="51" t="s">
        <v>359</v>
      </c>
      <c r="B8" s="102"/>
      <c r="C8" s="103"/>
      <c r="D8" s="103"/>
      <c r="E8" s="102"/>
      <c r="F8" s="103"/>
      <c r="G8" s="104"/>
      <c r="H8" s="102"/>
      <c r="I8" s="103"/>
      <c r="J8" s="104"/>
      <c r="K8" s="102">
        <v>1</v>
      </c>
      <c r="L8" s="103"/>
      <c r="M8" s="104"/>
      <c r="N8" s="102"/>
      <c r="O8" s="103"/>
      <c r="P8" s="104">
        <v>6</v>
      </c>
      <c r="Q8" s="109">
        <f t="shared" si="0"/>
        <v>7</v>
      </c>
      <c r="R8" s="111">
        <f t="shared" si="1"/>
        <v>2.3333333333333335</v>
      </c>
      <c r="S8" s="163">
        <v>1</v>
      </c>
      <c r="T8" s="109">
        <v>0</v>
      </c>
      <c r="U8" s="109">
        <v>6</v>
      </c>
      <c r="V8" s="109">
        <v>0</v>
      </c>
      <c r="W8" s="109">
        <v>0</v>
      </c>
      <c r="X8" s="109">
        <v>0</v>
      </c>
      <c r="Y8" s="109">
        <v>1</v>
      </c>
      <c r="Z8" s="109">
        <v>6</v>
      </c>
      <c r="AC8" s="266" t="s">
        <v>165</v>
      </c>
      <c r="AD8">
        <v>7</v>
      </c>
    </row>
    <row r="9" spans="1:30" ht="15.75" customHeight="1" x14ac:dyDescent="0.25">
      <c r="A9" s="29" t="s">
        <v>164</v>
      </c>
      <c r="B9" s="102"/>
      <c r="C9" s="103"/>
      <c r="D9" s="103"/>
      <c r="E9" s="102"/>
      <c r="F9" s="103"/>
      <c r="G9" s="104"/>
      <c r="H9" s="102"/>
      <c r="I9" s="103"/>
      <c r="J9" s="104"/>
      <c r="K9" s="102"/>
      <c r="L9" s="103"/>
      <c r="M9" s="104">
        <v>2</v>
      </c>
      <c r="N9" s="102"/>
      <c r="O9" s="103"/>
      <c r="P9" s="104"/>
      <c r="Q9" s="109">
        <f t="shared" si="0"/>
        <v>2</v>
      </c>
      <c r="R9" s="111">
        <f t="shared" si="1"/>
        <v>0.66666666666666663</v>
      </c>
      <c r="S9" s="163">
        <v>0</v>
      </c>
      <c r="T9" s="109">
        <v>0</v>
      </c>
      <c r="U9" s="109">
        <v>2</v>
      </c>
      <c r="V9" s="109">
        <v>0</v>
      </c>
      <c r="W9" s="109">
        <v>0</v>
      </c>
      <c r="X9" s="109">
        <v>0</v>
      </c>
      <c r="Y9" s="109">
        <v>2</v>
      </c>
      <c r="Z9" s="109">
        <v>0</v>
      </c>
      <c r="AC9" s="266" t="s">
        <v>158</v>
      </c>
      <c r="AD9">
        <v>9</v>
      </c>
    </row>
    <row r="10" spans="1:30" ht="15.75" customHeight="1" x14ac:dyDescent="0.25">
      <c r="A10" s="29" t="s">
        <v>160</v>
      </c>
      <c r="B10" s="102"/>
      <c r="C10" s="103"/>
      <c r="D10" s="103"/>
      <c r="E10" s="102">
        <v>2</v>
      </c>
      <c r="F10" s="103">
        <v>3</v>
      </c>
      <c r="G10" s="104"/>
      <c r="H10" s="102"/>
      <c r="I10" s="103"/>
      <c r="J10" s="104"/>
      <c r="K10" s="102"/>
      <c r="L10" s="103"/>
      <c r="M10" s="104">
        <v>4</v>
      </c>
      <c r="N10" s="102"/>
      <c r="O10" s="103"/>
      <c r="P10" s="104"/>
      <c r="Q10" s="109">
        <f t="shared" si="0"/>
        <v>9</v>
      </c>
      <c r="R10" s="111">
        <f t="shared" si="1"/>
        <v>3</v>
      </c>
      <c r="S10" s="163">
        <v>2</v>
      </c>
      <c r="T10" s="109">
        <v>3</v>
      </c>
      <c r="U10" s="109">
        <v>4</v>
      </c>
      <c r="V10" s="109">
        <v>0</v>
      </c>
      <c r="W10" s="109">
        <v>5</v>
      </c>
      <c r="X10" s="109">
        <v>0</v>
      </c>
      <c r="Y10" s="109">
        <v>4</v>
      </c>
      <c r="Z10" s="109">
        <v>0</v>
      </c>
      <c r="AC10" s="266" t="s">
        <v>161</v>
      </c>
      <c r="AD10">
        <v>3</v>
      </c>
    </row>
    <row r="11" spans="1:30" ht="15.75" customHeight="1" x14ac:dyDescent="0.25">
      <c r="A11" s="29" t="s">
        <v>133</v>
      </c>
      <c r="B11" s="102"/>
      <c r="C11" s="103">
        <v>21</v>
      </c>
      <c r="D11" s="103"/>
      <c r="E11" s="102"/>
      <c r="F11" s="103">
        <v>12</v>
      </c>
      <c r="G11" s="104"/>
      <c r="H11" s="102"/>
      <c r="I11" s="103"/>
      <c r="J11" s="104">
        <v>1</v>
      </c>
      <c r="K11" s="102"/>
      <c r="L11" s="103"/>
      <c r="M11" s="104"/>
      <c r="N11" s="102"/>
      <c r="O11" s="103"/>
      <c r="P11" s="104"/>
      <c r="Q11" s="109">
        <f t="shared" si="0"/>
        <v>34</v>
      </c>
      <c r="R11" s="111">
        <f t="shared" si="1"/>
        <v>11.333333333333334</v>
      </c>
      <c r="S11" s="163">
        <v>0</v>
      </c>
      <c r="T11" s="109">
        <v>33</v>
      </c>
      <c r="U11" s="109">
        <v>0</v>
      </c>
      <c r="V11" s="109">
        <v>21</v>
      </c>
      <c r="W11" s="109">
        <v>21</v>
      </c>
      <c r="X11" s="109">
        <v>1</v>
      </c>
      <c r="Y11" s="109">
        <v>0</v>
      </c>
      <c r="Z11" s="109">
        <v>0</v>
      </c>
    </row>
    <row r="12" spans="1:30" ht="15.75" customHeight="1" x14ac:dyDescent="0.25">
      <c r="A12" s="29" t="s">
        <v>62</v>
      </c>
      <c r="B12" s="102"/>
      <c r="C12" s="103"/>
      <c r="D12" s="103"/>
      <c r="E12" s="102">
        <v>3</v>
      </c>
      <c r="F12" s="103"/>
      <c r="G12" s="104"/>
      <c r="H12" s="102"/>
      <c r="I12" s="103"/>
      <c r="J12" s="104"/>
      <c r="K12" s="102"/>
      <c r="L12" s="103"/>
      <c r="M12" s="104"/>
      <c r="N12" s="102"/>
      <c r="O12" s="103"/>
      <c r="P12" s="104"/>
      <c r="Q12" s="109">
        <f t="shared" si="0"/>
        <v>3</v>
      </c>
      <c r="R12" s="111">
        <f t="shared" si="1"/>
        <v>1</v>
      </c>
      <c r="S12" s="163">
        <v>3</v>
      </c>
      <c r="T12" s="109">
        <v>0</v>
      </c>
      <c r="U12" s="109">
        <v>0</v>
      </c>
      <c r="V12" s="109">
        <v>0</v>
      </c>
      <c r="W12" s="109">
        <v>3</v>
      </c>
      <c r="X12" s="109">
        <v>0</v>
      </c>
      <c r="Y12" s="109">
        <v>0</v>
      </c>
      <c r="Z12" s="109">
        <v>0</v>
      </c>
    </row>
    <row r="13" spans="1:30" ht="15.75" customHeight="1" x14ac:dyDescent="0.25">
      <c r="A13" s="203" t="s">
        <v>37</v>
      </c>
      <c r="B13" s="55"/>
      <c r="C13" s="56"/>
      <c r="D13" s="56"/>
      <c r="E13" s="52"/>
      <c r="F13" s="53"/>
      <c r="G13" s="54"/>
      <c r="H13" s="52"/>
      <c r="I13" s="53"/>
      <c r="J13" s="54"/>
      <c r="K13" s="52"/>
      <c r="L13" s="53"/>
      <c r="M13" s="54"/>
      <c r="N13" s="52">
        <v>3</v>
      </c>
      <c r="O13" s="53"/>
      <c r="P13" s="54">
        <v>4</v>
      </c>
      <c r="Q13" s="204">
        <f t="shared" si="0"/>
        <v>7</v>
      </c>
      <c r="R13" s="205">
        <f t="shared" si="1"/>
        <v>2.3333333333333335</v>
      </c>
      <c r="S13" s="204">
        <v>3</v>
      </c>
      <c r="T13" s="204">
        <v>0</v>
      </c>
      <c r="U13" s="204">
        <v>4</v>
      </c>
      <c r="V13" s="204">
        <v>0</v>
      </c>
      <c r="W13" s="204">
        <v>0</v>
      </c>
      <c r="X13" s="204">
        <v>0</v>
      </c>
      <c r="Y13" s="204">
        <v>0</v>
      </c>
      <c r="Z13" s="204">
        <v>7</v>
      </c>
    </row>
    <row r="14" spans="1:30" ht="15.75" customHeight="1" x14ac:dyDescent="0.25">
      <c r="A14" s="206" t="s">
        <v>77</v>
      </c>
      <c r="B14" s="55"/>
      <c r="C14" s="56">
        <v>3</v>
      </c>
      <c r="D14" s="56">
        <v>1</v>
      </c>
      <c r="E14" s="52">
        <v>1</v>
      </c>
      <c r="F14" s="53"/>
      <c r="G14" s="54"/>
      <c r="H14" s="52"/>
      <c r="I14" s="53"/>
      <c r="J14" s="54"/>
      <c r="K14" s="52">
        <v>1</v>
      </c>
      <c r="L14" s="53"/>
      <c r="M14" s="54"/>
      <c r="N14" s="52"/>
      <c r="O14" s="53">
        <v>4</v>
      </c>
      <c r="P14" s="54"/>
      <c r="Q14" s="204">
        <f t="shared" si="0"/>
        <v>10</v>
      </c>
      <c r="R14" s="205">
        <f t="shared" si="1"/>
        <v>3.3333333333333335</v>
      </c>
      <c r="S14" s="204">
        <v>2</v>
      </c>
      <c r="T14" s="204">
        <v>7</v>
      </c>
      <c r="U14" s="204">
        <v>0</v>
      </c>
      <c r="V14" s="204">
        <v>3</v>
      </c>
      <c r="W14" s="204">
        <v>1</v>
      </c>
      <c r="X14" s="204">
        <v>0</v>
      </c>
      <c r="Y14" s="204">
        <v>1</v>
      </c>
      <c r="Z14" s="204">
        <v>4</v>
      </c>
    </row>
    <row r="15" spans="1:30" ht="15.75" customHeight="1" x14ac:dyDescent="0.25">
      <c r="A15" s="203" t="s">
        <v>68</v>
      </c>
      <c r="B15" s="55">
        <v>9</v>
      </c>
      <c r="C15" s="56">
        <v>3</v>
      </c>
      <c r="D15" s="56">
        <v>17</v>
      </c>
      <c r="E15" s="52">
        <v>14</v>
      </c>
      <c r="F15" s="53">
        <v>16</v>
      </c>
      <c r="G15" s="54">
        <v>6</v>
      </c>
      <c r="H15" s="52">
        <v>14</v>
      </c>
      <c r="I15" s="53">
        <v>1</v>
      </c>
      <c r="J15" s="54">
        <v>11</v>
      </c>
      <c r="K15" s="52"/>
      <c r="L15" s="53">
        <v>4</v>
      </c>
      <c r="M15" s="54">
        <v>7</v>
      </c>
      <c r="N15" s="52"/>
      <c r="O15" s="53"/>
      <c r="P15" s="54">
        <v>2</v>
      </c>
      <c r="Q15" s="204">
        <f t="shared" si="0"/>
        <v>104</v>
      </c>
      <c r="R15" s="205">
        <f t="shared" si="1"/>
        <v>34.666666666666664</v>
      </c>
      <c r="S15" s="204">
        <v>28</v>
      </c>
      <c r="T15" s="204">
        <v>15</v>
      </c>
      <c r="U15" s="204">
        <v>42</v>
      </c>
      <c r="V15" s="204">
        <v>19</v>
      </c>
      <c r="W15" s="204">
        <v>27</v>
      </c>
      <c r="X15" s="204">
        <v>26</v>
      </c>
      <c r="Y15" s="204">
        <v>11</v>
      </c>
      <c r="Z15" s="204">
        <v>2</v>
      </c>
    </row>
    <row r="16" spans="1:30" ht="15.75" customHeight="1" x14ac:dyDescent="0.25">
      <c r="A16" s="182" t="s">
        <v>95</v>
      </c>
      <c r="B16" s="57"/>
      <c r="C16" s="58"/>
      <c r="D16" s="58"/>
      <c r="E16" s="59"/>
      <c r="F16" s="60">
        <v>1</v>
      </c>
      <c r="G16" s="61"/>
      <c r="H16" s="59"/>
      <c r="I16" s="60"/>
      <c r="J16" s="61"/>
      <c r="K16" s="59"/>
      <c r="L16" s="60"/>
      <c r="M16" s="61"/>
      <c r="N16" s="59"/>
      <c r="O16" s="60"/>
      <c r="P16" s="61"/>
      <c r="Q16" s="183">
        <f t="shared" si="0"/>
        <v>1</v>
      </c>
      <c r="R16" s="184">
        <f t="shared" si="1"/>
        <v>0.33333333333333331</v>
      </c>
      <c r="S16" s="183">
        <v>0</v>
      </c>
      <c r="T16" s="183">
        <v>1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</row>
    <row r="17" spans="1:26" ht="15.75" customHeight="1" x14ac:dyDescent="0.25">
      <c r="A17" s="18" t="s">
        <v>87</v>
      </c>
      <c r="B17" s="57"/>
      <c r="C17" s="58"/>
      <c r="D17" s="58"/>
      <c r="E17" s="59"/>
      <c r="F17" s="60">
        <v>1</v>
      </c>
      <c r="G17" s="61"/>
      <c r="H17" s="59"/>
      <c r="I17" s="60"/>
      <c r="J17" s="61"/>
      <c r="K17" s="59"/>
      <c r="L17" s="60"/>
      <c r="M17" s="61"/>
      <c r="N17" s="59"/>
      <c r="O17" s="60"/>
      <c r="P17" s="61"/>
      <c r="Q17" s="183">
        <f t="shared" si="0"/>
        <v>1</v>
      </c>
      <c r="R17" s="184">
        <f t="shared" si="1"/>
        <v>0.33333333333333331</v>
      </c>
      <c r="S17" s="183">
        <v>0</v>
      </c>
      <c r="T17" s="183">
        <v>1</v>
      </c>
      <c r="U17" s="183">
        <v>0</v>
      </c>
      <c r="V17" s="183">
        <v>0</v>
      </c>
      <c r="W17" s="183">
        <v>1</v>
      </c>
      <c r="X17" s="183">
        <v>0</v>
      </c>
      <c r="Y17" s="183">
        <v>0</v>
      </c>
      <c r="Z17" s="183">
        <v>0</v>
      </c>
    </row>
    <row r="18" spans="1:26" ht="15.75" customHeight="1" x14ac:dyDescent="0.25">
      <c r="A18" s="112" t="s">
        <v>190</v>
      </c>
      <c r="B18" s="105"/>
      <c r="C18" s="106"/>
      <c r="D18" s="106"/>
      <c r="E18" s="105"/>
      <c r="F18" s="106"/>
      <c r="G18" s="107"/>
      <c r="H18" s="105"/>
      <c r="I18" s="106"/>
      <c r="J18" s="107"/>
      <c r="K18" s="105"/>
      <c r="L18" s="106"/>
      <c r="M18" s="107"/>
      <c r="N18" s="105"/>
      <c r="O18" s="106"/>
      <c r="P18" s="107"/>
      <c r="Q18" s="113"/>
      <c r="R18" s="113"/>
      <c r="S18" s="108"/>
      <c r="T18" s="108"/>
      <c r="U18" s="108"/>
      <c r="V18" s="108"/>
      <c r="W18" s="108"/>
      <c r="X18" s="108"/>
      <c r="Y18" s="108"/>
      <c r="Z18" s="108"/>
    </row>
    <row r="19" spans="1:26" ht="15.75" customHeight="1" x14ac:dyDescent="0.25">
      <c r="A19" s="114" t="s">
        <v>189</v>
      </c>
      <c r="B19" s="115">
        <f>SUM(B7:B18)</f>
        <v>9</v>
      </c>
      <c r="C19" s="115">
        <f t="shared" ref="C19:P19" si="2">SUM(C3:C18)</f>
        <v>69</v>
      </c>
      <c r="D19" s="115">
        <f t="shared" si="2"/>
        <v>22</v>
      </c>
      <c r="E19" s="115">
        <f t="shared" si="2"/>
        <v>29</v>
      </c>
      <c r="F19" s="115">
        <f t="shared" si="2"/>
        <v>36</v>
      </c>
      <c r="G19" s="115">
        <f t="shared" si="2"/>
        <v>6</v>
      </c>
      <c r="H19" s="115">
        <f t="shared" si="2"/>
        <v>14</v>
      </c>
      <c r="I19" s="115">
        <f t="shared" si="2"/>
        <v>1</v>
      </c>
      <c r="J19" s="115">
        <f t="shared" si="2"/>
        <v>12</v>
      </c>
      <c r="K19" s="115">
        <f t="shared" si="2"/>
        <v>6</v>
      </c>
      <c r="L19" s="115">
        <f t="shared" si="2"/>
        <v>6</v>
      </c>
      <c r="M19" s="115">
        <f t="shared" si="2"/>
        <v>15</v>
      </c>
      <c r="N19" s="115">
        <f t="shared" si="2"/>
        <v>6</v>
      </c>
      <c r="O19" s="115">
        <f t="shared" si="2"/>
        <v>8</v>
      </c>
      <c r="P19" s="115">
        <f t="shared" si="2"/>
        <v>13</v>
      </c>
      <c r="Q19" s="115">
        <f>SUM(Q3:Q17)</f>
        <v>264</v>
      </c>
      <c r="R19" s="116">
        <f>Q19/3</f>
        <v>88</v>
      </c>
      <c r="S19" s="115">
        <f t="shared" ref="S19:Z19" si="3">SUM(S3:S18)</f>
        <v>67</v>
      </c>
      <c r="T19" s="115">
        <f t="shared" si="3"/>
        <v>111</v>
      </c>
      <c r="U19" s="115">
        <f t="shared" si="3"/>
        <v>65</v>
      </c>
      <c r="V19" s="115">
        <f t="shared" si="3"/>
        <v>93</v>
      </c>
      <c r="W19" s="115">
        <f t="shared" si="3"/>
        <v>74</v>
      </c>
      <c r="X19" s="115">
        <f t="shared" si="3"/>
        <v>27</v>
      </c>
      <c r="Y19" s="115">
        <f t="shared" si="3"/>
        <v>31</v>
      </c>
      <c r="Z19" s="115">
        <f t="shared" si="3"/>
        <v>27</v>
      </c>
    </row>
    <row r="20" spans="1:26" ht="15.75" customHeight="1" x14ac:dyDescent="0.25">
      <c r="B20" s="19">
        <v>2</v>
      </c>
      <c r="C20" s="19">
        <v>6</v>
      </c>
      <c r="D20" s="19">
        <v>3</v>
      </c>
      <c r="E20" s="19">
        <v>6</v>
      </c>
      <c r="F20" s="19">
        <v>6</v>
      </c>
      <c r="G20" s="19">
        <v>1</v>
      </c>
      <c r="H20" s="19">
        <v>1</v>
      </c>
      <c r="I20" s="19">
        <v>1</v>
      </c>
      <c r="J20" s="19">
        <v>2</v>
      </c>
      <c r="K20" s="19">
        <v>3</v>
      </c>
      <c r="L20" s="19">
        <v>2</v>
      </c>
      <c r="M20" s="19">
        <v>4</v>
      </c>
      <c r="N20" s="19">
        <v>2</v>
      </c>
      <c r="O20" s="19">
        <v>2</v>
      </c>
      <c r="P20" s="19">
        <v>4</v>
      </c>
    </row>
    <row r="21" spans="1:26" ht="15.75" customHeight="1" x14ac:dyDescent="0.25">
      <c r="C21" s="19">
        <v>6</v>
      </c>
      <c r="F21" s="19">
        <v>9</v>
      </c>
      <c r="I21" s="19">
        <v>2</v>
      </c>
      <c r="L21" s="19">
        <v>8</v>
      </c>
      <c r="O21" s="19">
        <v>5</v>
      </c>
    </row>
    <row r="22" spans="1:26" ht="15.75" customHeight="1" x14ac:dyDescent="0.25">
      <c r="A22" s="28" t="s">
        <v>376</v>
      </c>
    </row>
    <row r="23" spans="1:26" ht="15.75" customHeight="1" x14ac:dyDescent="0.25">
      <c r="A23" s="72" t="s">
        <v>202</v>
      </c>
    </row>
    <row r="24" spans="1:26" ht="15.75" customHeight="1" x14ac:dyDescent="0.25">
      <c r="A24" s="72" t="s">
        <v>203</v>
      </c>
    </row>
    <row r="25" spans="1:26" ht="15.75" customHeight="1" x14ac:dyDescent="0.25">
      <c r="A25" s="72" t="s">
        <v>204</v>
      </c>
    </row>
    <row r="26" spans="1:26" ht="15.75" customHeight="1" x14ac:dyDescent="0.25">
      <c r="A26" s="72" t="s">
        <v>205</v>
      </c>
    </row>
    <row r="27" spans="1:26" ht="15.75" customHeight="1" x14ac:dyDescent="0.25">
      <c r="A27" s="72" t="s">
        <v>206</v>
      </c>
    </row>
    <row r="28" spans="1:26" ht="15.75" customHeight="1" x14ac:dyDescent="0.25">
      <c r="A28" s="28" t="s">
        <v>228</v>
      </c>
    </row>
    <row r="29" spans="1:26" ht="15.75" customHeight="1" x14ac:dyDescent="0.25">
      <c r="A29" s="28" t="s">
        <v>229</v>
      </c>
    </row>
    <row r="30" spans="1:26" ht="15.75" customHeight="1" x14ac:dyDescent="0.25">
      <c r="A30" s="28" t="s">
        <v>230</v>
      </c>
    </row>
    <row r="31" spans="1:26" ht="15.75" customHeight="1" x14ac:dyDescent="0.25">
      <c r="A31" s="72"/>
    </row>
    <row r="32" spans="1:26" ht="15.75" customHeight="1" x14ac:dyDescent="0.25">
      <c r="A32" s="72"/>
    </row>
    <row r="33" spans="1:37" ht="15.75" customHeight="1" x14ac:dyDescent="0.25">
      <c r="A33" s="72"/>
    </row>
    <row r="34" spans="1:37" ht="15.75" customHeight="1" x14ac:dyDescent="0.25">
      <c r="A34" s="72"/>
    </row>
    <row r="35" spans="1:37" ht="15.75" customHeight="1" x14ac:dyDescent="0.25">
      <c r="A35" s="72"/>
    </row>
    <row r="36" spans="1:37" ht="15.75" customHeight="1" x14ac:dyDescent="0.25">
      <c r="A36" s="72"/>
    </row>
    <row r="37" spans="1:37" ht="15.75" customHeight="1" x14ac:dyDescent="0.25">
      <c r="A37" s="72"/>
    </row>
    <row r="38" spans="1:37" ht="15.75" customHeight="1" x14ac:dyDescent="0.25">
      <c r="A38" s="72"/>
    </row>
    <row r="39" spans="1:37" ht="15.75" customHeight="1" x14ac:dyDescent="0.25">
      <c r="A39" s="72"/>
    </row>
    <row r="40" spans="1:37" ht="15.75" customHeight="1" x14ac:dyDescent="0.25">
      <c r="A40" s="72"/>
    </row>
    <row r="41" spans="1:37" ht="15.75" customHeight="1" x14ac:dyDescent="0.25">
      <c r="A41" s="72"/>
    </row>
    <row r="42" spans="1:37" ht="15.75" customHeight="1" x14ac:dyDescent="0.25">
      <c r="A42" s="72"/>
    </row>
    <row r="43" spans="1:37" ht="15.75" customHeight="1" x14ac:dyDescent="0.25">
      <c r="A43" s="72"/>
    </row>
    <row r="44" spans="1:37" ht="15.75" customHeight="1" x14ac:dyDescent="0.25">
      <c r="A44" s="72"/>
      <c r="AF44" s="1" t="s">
        <v>175</v>
      </c>
      <c r="AG44" s="1" t="s">
        <v>165</v>
      </c>
      <c r="AH44" s="1" t="s">
        <v>161</v>
      </c>
      <c r="AI44" s="1" t="s">
        <v>158</v>
      </c>
      <c r="AJ44" s="1" t="s">
        <v>154</v>
      </c>
      <c r="AK44" s="1" t="s">
        <v>152</v>
      </c>
    </row>
    <row r="45" spans="1:37" ht="15.75" customHeight="1" x14ac:dyDescent="0.25">
      <c r="AF45">
        <v>3</v>
      </c>
      <c r="AG45">
        <v>1</v>
      </c>
      <c r="AH45">
        <v>1</v>
      </c>
      <c r="AI45">
        <v>1</v>
      </c>
      <c r="AJ45">
        <v>2</v>
      </c>
      <c r="AK45">
        <v>7</v>
      </c>
    </row>
    <row r="46" spans="1:37" ht="15.75" customHeight="1" x14ac:dyDescent="0.25">
      <c r="AF46">
        <v>121</v>
      </c>
      <c r="AG46">
        <v>1</v>
      </c>
    </row>
    <row r="47" spans="1:37" ht="15.75" customHeight="1" x14ac:dyDescent="0.3">
      <c r="AF47" s="265" t="s">
        <v>177</v>
      </c>
      <c r="AG47">
        <v>1</v>
      </c>
    </row>
    <row r="48" spans="1:37" ht="15.75" customHeight="1" x14ac:dyDescent="0.25">
      <c r="AF48" s="1" t="s">
        <v>176</v>
      </c>
      <c r="AG48">
        <v>2</v>
      </c>
    </row>
    <row r="49" spans="32:33" ht="15.75" customHeight="1" x14ac:dyDescent="0.25">
      <c r="AF49" s="1" t="s">
        <v>166</v>
      </c>
      <c r="AG49">
        <v>1</v>
      </c>
    </row>
    <row r="50" spans="32:33" ht="15.75" customHeight="1" x14ac:dyDescent="0.25">
      <c r="AF50" s="1" t="s">
        <v>162</v>
      </c>
      <c r="AG50">
        <v>1</v>
      </c>
    </row>
    <row r="51" spans="32:33" ht="15.75" customHeight="1" x14ac:dyDescent="0.25">
      <c r="AF51" s="1" t="s">
        <v>159</v>
      </c>
      <c r="AG51">
        <v>1</v>
      </c>
    </row>
    <row r="52" spans="32:33" ht="15.75" customHeight="1" x14ac:dyDescent="0.25">
      <c r="AF52" s="1" t="s">
        <v>155</v>
      </c>
      <c r="AG52">
        <v>2</v>
      </c>
    </row>
    <row r="53" spans="32:33" ht="15.75" customHeight="1" x14ac:dyDescent="0.25">
      <c r="AF53" s="1" t="s">
        <v>163</v>
      </c>
      <c r="AG53">
        <v>1</v>
      </c>
    </row>
    <row r="54" spans="32:33" ht="15.75" customHeight="1" x14ac:dyDescent="0.25">
      <c r="AF54" s="1" t="s">
        <v>157</v>
      </c>
      <c r="AG54">
        <v>1</v>
      </c>
    </row>
    <row r="55" spans="32:33" ht="15.75" customHeight="1" x14ac:dyDescent="0.25">
      <c r="AF55" s="1" t="s">
        <v>179</v>
      </c>
      <c r="AG55">
        <v>1</v>
      </c>
    </row>
    <row r="56" spans="32:33" ht="15.75" customHeight="1" x14ac:dyDescent="0.25">
      <c r="AF56" s="1" t="s">
        <v>392</v>
      </c>
      <c r="AG56">
        <v>4</v>
      </c>
    </row>
  </sheetData>
  <autoFilter ref="A1:Z16" xr:uid="{00000000-0009-0000-0000-000003000000}">
    <filterColumn colId="1" showButton="0"/>
    <filterColumn colId="2" showButton="0"/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</autoFilter>
  <mergeCells count="7">
    <mergeCell ref="V1:Z1"/>
    <mergeCell ref="S1:U1"/>
    <mergeCell ref="B1:D1"/>
    <mergeCell ref="E1:G1"/>
    <mergeCell ref="H1:J1"/>
    <mergeCell ref="K1:M1"/>
    <mergeCell ref="N1:P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11"/>
  <sheetViews>
    <sheetView workbookViewId="0">
      <selection activeCell="B6" sqref="B6"/>
    </sheetView>
  </sheetViews>
  <sheetFormatPr defaultRowHeight="13.2" x14ac:dyDescent="0.25"/>
  <cols>
    <col min="2" max="2" width="32.109375" customWidth="1"/>
    <col min="4" max="4" width="11.6640625" customWidth="1"/>
  </cols>
  <sheetData>
    <row r="2" spans="1:5" x14ac:dyDescent="0.25">
      <c r="A2" s="282" t="s">
        <v>211</v>
      </c>
      <c r="B2" s="282"/>
      <c r="C2" s="282"/>
      <c r="D2" s="282"/>
      <c r="E2" s="282"/>
    </row>
    <row r="3" spans="1:5" x14ac:dyDescent="0.25">
      <c r="A3" s="10" t="s">
        <v>167</v>
      </c>
      <c r="B3" s="10" t="s">
        <v>68</v>
      </c>
      <c r="C3" s="10">
        <v>9</v>
      </c>
      <c r="D3" s="11">
        <v>44345</v>
      </c>
      <c r="E3" s="13">
        <v>0.3756944444444445</v>
      </c>
    </row>
    <row r="4" spans="1:5" x14ac:dyDescent="0.25">
      <c r="A4" s="10" t="s">
        <v>168</v>
      </c>
      <c r="B4" s="10" t="s">
        <v>68</v>
      </c>
      <c r="C4" s="10">
        <v>6</v>
      </c>
      <c r="D4" s="11">
        <v>44348</v>
      </c>
      <c r="E4" s="13">
        <v>0.3125</v>
      </c>
    </row>
    <row r="5" spans="1:5" x14ac:dyDescent="0.25">
      <c r="A5" s="10" t="s">
        <v>168</v>
      </c>
      <c r="B5" s="10" t="s">
        <v>68</v>
      </c>
      <c r="C5" s="10">
        <v>3</v>
      </c>
      <c r="D5" s="11">
        <v>44348</v>
      </c>
      <c r="E5" s="13">
        <v>0.40625</v>
      </c>
    </row>
    <row r="6" spans="1:5" x14ac:dyDescent="0.25">
      <c r="A6" s="10" t="s">
        <v>168</v>
      </c>
      <c r="B6" s="10" t="s">
        <v>87</v>
      </c>
      <c r="C6" s="10">
        <v>1</v>
      </c>
      <c r="D6" s="11">
        <v>44348</v>
      </c>
      <c r="E6" s="13">
        <v>0.7729166666666667</v>
      </c>
    </row>
    <row r="7" spans="1:5" x14ac:dyDescent="0.25">
      <c r="A7" s="10" t="s">
        <v>170</v>
      </c>
      <c r="B7" s="10" t="s">
        <v>68</v>
      </c>
      <c r="C7" s="10">
        <v>7</v>
      </c>
      <c r="D7" s="11">
        <v>44350</v>
      </c>
      <c r="E7" s="13">
        <v>0.67361111111111116</v>
      </c>
    </row>
    <row r="8" spans="1:5" x14ac:dyDescent="0.25">
      <c r="A8" s="10" t="s">
        <v>169</v>
      </c>
      <c r="B8" s="22" t="s">
        <v>133</v>
      </c>
      <c r="C8" s="22">
        <v>1</v>
      </c>
      <c r="D8" s="11">
        <v>44354</v>
      </c>
      <c r="E8" s="23"/>
    </row>
    <row r="9" spans="1:5" x14ac:dyDescent="0.25">
      <c r="A9" s="16" t="s">
        <v>128</v>
      </c>
      <c r="B9" s="22" t="s">
        <v>77</v>
      </c>
      <c r="C9" s="22">
        <v>1</v>
      </c>
      <c r="D9" s="11">
        <v>44357</v>
      </c>
      <c r="E9" s="23">
        <v>0.29166666666666669</v>
      </c>
    </row>
    <row r="10" spans="1:5" x14ac:dyDescent="0.25">
      <c r="A10" s="16" t="s">
        <v>128</v>
      </c>
      <c r="B10" s="10" t="s">
        <v>68</v>
      </c>
      <c r="C10" s="22">
        <v>3</v>
      </c>
      <c r="D10" s="11">
        <v>44357</v>
      </c>
      <c r="E10" s="23">
        <v>0.29166666666666669</v>
      </c>
    </row>
    <row r="11" spans="1:5" x14ac:dyDescent="0.25">
      <c r="B11" s="264" t="s">
        <v>389</v>
      </c>
      <c r="C11" s="71">
        <f>SUM(C3:C10)</f>
        <v>31</v>
      </c>
    </row>
  </sheetData>
  <mergeCells count="1">
    <mergeCell ref="A2:E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workbookViewId="0">
      <pane ySplit="1" topLeftCell="A2" activePane="bottomLeft" state="frozen"/>
      <selection pane="bottomLeft" activeCell="A27" sqref="A27"/>
    </sheetView>
  </sheetViews>
  <sheetFormatPr defaultRowHeight="13.2" x14ac:dyDescent="0.25"/>
  <cols>
    <col min="1" max="1" width="28.6640625" customWidth="1"/>
    <col min="2" max="2" width="17.88671875" bestFit="1" customWidth="1"/>
    <col min="3" max="3" width="12.33203125" style="19" bestFit="1" customWidth="1"/>
    <col min="4" max="4" width="12.44140625" style="19" bestFit="1" customWidth="1"/>
    <col min="5" max="5" width="9" style="19" customWidth="1"/>
    <col min="6" max="10" width="6.33203125" customWidth="1"/>
  </cols>
  <sheetData>
    <row r="1" spans="1:10" s="8" customFormat="1" ht="39.6" x14ac:dyDescent="0.25">
      <c r="A1" s="216" t="s">
        <v>212</v>
      </c>
      <c r="B1" s="217" t="s">
        <v>213</v>
      </c>
      <c r="C1" s="216" t="s">
        <v>214</v>
      </c>
      <c r="D1" s="216" t="s">
        <v>215</v>
      </c>
      <c r="E1" s="218" t="s">
        <v>216</v>
      </c>
      <c r="F1" s="283" t="s">
        <v>217</v>
      </c>
      <c r="G1" s="284"/>
      <c r="H1" s="284"/>
      <c r="I1" s="284"/>
      <c r="J1" s="285"/>
    </row>
    <row r="2" spans="1:10" x14ac:dyDescent="0.25">
      <c r="A2" s="219"/>
      <c r="B2" s="220"/>
      <c r="C2" s="221"/>
      <c r="D2" s="222"/>
      <c r="E2" s="223"/>
      <c r="F2" s="244" t="s">
        <v>167</v>
      </c>
      <c r="G2" s="245" t="s">
        <v>168</v>
      </c>
      <c r="H2" s="245" t="s">
        <v>169</v>
      </c>
      <c r="I2" s="245" t="s">
        <v>170</v>
      </c>
      <c r="J2" s="245" t="s">
        <v>171</v>
      </c>
    </row>
    <row r="3" spans="1:10" x14ac:dyDescent="0.25">
      <c r="A3" s="224" t="s">
        <v>237</v>
      </c>
      <c r="B3" s="225"/>
      <c r="C3" s="226"/>
      <c r="D3" s="227"/>
      <c r="E3" s="228"/>
      <c r="F3" s="229"/>
      <c r="G3" s="230"/>
      <c r="H3" s="231"/>
      <c r="I3" s="232"/>
      <c r="J3" s="232"/>
    </row>
    <row r="4" spans="1:10" x14ac:dyDescent="0.25">
      <c r="A4" s="139" t="s">
        <v>177</v>
      </c>
      <c r="C4" s="180"/>
      <c r="D4" s="180"/>
      <c r="F4" s="175"/>
      <c r="G4" s="175"/>
      <c r="H4" s="178"/>
      <c r="I4" s="176"/>
      <c r="J4" s="176"/>
    </row>
    <row r="5" spans="1:10" x14ac:dyDescent="0.25">
      <c r="A5" s="233" t="s">
        <v>77</v>
      </c>
      <c r="B5" s="181" t="s">
        <v>101</v>
      </c>
      <c r="C5" s="181" t="s">
        <v>225</v>
      </c>
      <c r="D5" s="177" t="s">
        <v>231</v>
      </c>
      <c r="E5" s="177" t="s">
        <v>231</v>
      </c>
      <c r="F5" s="237" t="s">
        <v>218</v>
      </c>
      <c r="G5" s="238" t="s">
        <v>218</v>
      </c>
      <c r="H5" s="181"/>
      <c r="I5" s="239" t="s">
        <v>218</v>
      </c>
      <c r="J5" s="239" t="s">
        <v>218</v>
      </c>
    </row>
    <row r="6" spans="1:10" x14ac:dyDescent="0.25">
      <c r="A6" s="138" t="s">
        <v>166</v>
      </c>
      <c r="B6" s="109"/>
      <c r="C6" s="109"/>
      <c r="D6" s="109"/>
      <c r="E6" s="109"/>
      <c r="F6" s="241"/>
      <c r="G6" s="241"/>
      <c r="H6" s="101"/>
      <c r="I6" s="240"/>
      <c r="J6" s="240"/>
    </row>
    <row r="7" spans="1:10" x14ac:dyDescent="0.25">
      <c r="A7" s="234" t="s">
        <v>359</v>
      </c>
      <c r="B7" s="101" t="s">
        <v>219</v>
      </c>
      <c r="C7" s="101" t="s">
        <v>226</v>
      </c>
      <c r="D7" s="109"/>
      <c r="E7" s="109"/>
      <c r="F7" s="241"/>
      <c r="G7" s="241"/>
      <c r="H7" s="101"/>
      <c r="I7" s="240"/>
      <c r="J7" s="240"/>
    </row>
    <row r="8" spans="1:10" x14ac:dyDescent="0.25">
      <c r="A8" s="139" t="s">
        <v>176</v>
      </c>
      <c r="B8" s="109"/>
      <c r="C8" s="109"/>
      <c r="D8" s="109"/>
      <c r="E8" s="109"/>
      <c r="F8" s="241"/>
      <c r="G8" s="241"/>
      <c r="H8" s="101"/>
      <c r="I8" s="240"/>
      <c r="J8" s="240"/>
    </row>
    <row r="9" spans="1:10" x14ac:dyDescent="0.25">
      <c r="A9" s="235" t="s">
        <v>37</v>
      </c>
      <c r="B9" s="101" t="s">
        <v>98</v>
      </c>
      <c r="C9" s="101" t="s">
        <v>225</v>
      </c>
      <c r="D9" s="101" t="s">
        <v>232</v>
      </c>
      <c r="E9" s="101" t="s">
        <v>232</v>
      </c>
      <c r="F9" s="241"/>
      <c r="G9" s="241"/>
      <c r="H9" s="101"/>
      <c r="I9" s="240"/>
      <c r="J9" s="240" t="s">
        <v>220</v>
      </c>
    </row>
    <row r="10" spans="1:10" x14ac:dyDescent="0.25">
      <c r="A10" s="235" t="s">
        <v>68</v>
      </c>
      <c r="B10" s="101" t="s">
        <v>100</v>
      </c>
      <c r="C10" s="101" t="s">
        <v>225</v>
      </c>
      <c r="D10" s="101" t="s">
        <v>232</v>
      </c>
      <c r="E10" s="101" t="s">
        <v>232</v>
      </c>
      <c r="F10" s="241" t="s">
        <v>218</v>
      </c>
      <c r="G10" s="241" t="s">
        <v>218</v>
      </c>
      <c r="H10" s="101" t="s">
        <v>218</v>
      </c>
      <c r="I10" s="240" t="s">
        <v>218</v>
      </c>
      <c r="J10" s="240" t="s">
        <v>218</v>
      </c>
    </row>
    <row r="11" spans="1:10" x14ac:dyDescent="0.25">
      <c r="A11" s="138" t="s">
        <v>172</v>
      </c>
      <c r="B11" s="109"/>
      <c r="C11" s="109"/>
      <c r="D11" s="109"/>
      <c r="E11" s="109"/>
      <c r="F11" s="241"/>
      <c r="G11" s="241"/>
      <c r="H11" s="101"/>
      <c r="I11" s="240"/>
      <c r="J11" s="240"/>
    </row>
    <row r="12" spans="1:10" x14ac:dyDescent="0.25">
      <c r="A12" s="99" t="s">
        <v>233</v>
      </c>
      <c r="B12" s="101" t="s">
        <v>153</v>
      </c>
      <c r="C12" s="109"/>
      <c r="D12" s="109"/>
      <c r="E12" s="109"/>
      <c r="F12" s="241" t="s">
        <v>218</v>
      </c>
      <c r="G12" s="241"/>
      <c r="H12" s="101"/>
      <c r="I12" s="240"/>
      <c r="J12" s="240"/>
    </row>
    <row r="13" spans="1:10" x14ac:dyDescent="0.25">
      <c r="A13" s="99" t="s">
        <v>234</v>
      </c>
      <c r="B13" s="101" t="s">
        <v>153</v>
      </c>
      <c r="C13" s="109"/>
      <c r="D13" s="109"/>
      <c r="E13" s="109"/>
      <c r="F13" s="241"/>
      <c r="G13" s="241" t="s">
        <v>218</v>
      </c>
      <c r="H13" s="101"/>
      <c r="I13" s="240" t="s">
        <v>218</v>
      </c>
      <c r="J13" s="240"/>
    </row>
    <row r="14" spans="1:10" ht="14.4" x14ac:dyDescent="0.25">
      <c r="A14" s="99" t="s">
        <v>235</v>
      </c>
      <c r="B14" s="101" t="s">
        <v>153</v>
      </c>
      <c r="C14" s="109"/>
      <c r="D14" s="109"/>
      <c r="E14" s="109"/>
      <c r="F14" s="241"/>
      <c r="G14" s="241" t="s">
        <v>218</v>
      </c>
      <c r="H14" s="101"/>
      <c r="I14" s="240" t="s">
        <v>218</v>
      </c>
      <c r="J14" s="240"/>
    </row>
    <row r="15" spans="1:10" x14ac:dyDescent="0.25">
      <c r="A15" s="179" t="s">
        <v>236</v>
      </c>
      <c r="B15" s="101" t="s">
        <v>153</v>
      </c>
      <c r="C15" s="101" t="s">
        <v>226</v>
      </c>
      <c r="D15" s="109"/>
      <c r="E15" s="109"/>
      <c r="F15" s="241"/>
      <c r="G15" s="241"/>
      <c r="H15" s="101"/>
      <c r="I15" s="240" t="s">
        <v>218</v>
      </c>
      <c r="J15" s="240"/>
    </row>
    <row r="16" spans="1:10" x14ac:dyDescent="0.25">
      <c r="A16" s="138" t="s">
        <v>163</v>
      </c>
      <c r="B16" s="109"/>
      <c r="C16" s="109"/>
      <c r="D16" s="109"/>
      <c r="E16" s="109"/>
      <c r="F16" s="241"/>
      <c r="G16" s="241"/>
      <c r="H16" s="101"/>
      <c r="I16" s="240"/>
      <c r="J16" s="240"/>
    </row>
    <row r="17" spans="1:10" x14ac:dyDescent="0.25">
      <c r="A17" s="234" t="s">
        <v>164</v>
      </c>
      <c r="B17" s="101" t="s">
        <v>221</v>
      </c>
      <c r="C17" s="101" t="s">
        <v>226</v>
      </c>
      <c r="D17" s="101" t="s">
        <v>232</v>
      </c>
      <c r="E17" s="101" t="s">
        <v>232</v>
      </c>
      <c r="F17" s="241"/>
      <c r="G17" s="241"/>
      <c r="H17" s="101"/>
      <c r="I17" s="240" t="s">
        <v>218</v>
      </c>
      <c r="J17" s="240"/>
    </row>
    <row r="18" spans="1:10" x14ac:dyDescent="0.25">
      <c r="A18" s="138" t="s">
        <v>159</v>
      </c>
      <c r="B18" s="109"/>
      <c r="C18" s="109"/>
      <c r="D18" s="109"/>
      <c r="E18" s="109"/>
      <c r="F18" s="241"/>
      <c r="G18" s="241"/>
      <c r="H18" s="101"/>
      <c r="I18" s="240"/>
      <c r="J18" s="240"/>
    </row>
    <row r="19" spans="1:10" x14ac:dyDescent="0.25">
      <c r="A19" s="234" t="s">
        <v>160</v>
      </c>
      <c r="B19" s="101" t="s">
        <v>222</v>
      </c>
      <c r="C19" s="101" t="s">
        <v>226</v>
      </c>
      <c r="D19" s="101" t="s">
        <v>232</v>
      </c>
      <c r="E19" s="109"/>
      <c r="F19" s="241"/>
      <c r="G19" s="241" t="s">
        <v>218</v>
      </c>
      <c r="H19" s="101"/>
      <c r="I19" s="240" t="s">
        <v>218</v>
      </c>
      <c r="J19" s="240"/>
    </row>
    <row r="20" spans="1:10" x14ac:dyDescent="0.25">
      <c r="A20" s="138" t="s">
        <v>157</v>
      </c>
      <c r="B20" s="109"/>
      <c r="C20" s="109"/>
      <c r="D20" s="109"/>
      <c r="E20" s="109"/>
      <c r="F20" s="241"/>
      <c r="G20" s="241"/>
      <c r="H20" s="101"/>
      <c r="I20" s="240"/>
      <c r="J20" s="240"/>
    </row>
    <row r="21" spans="1:10" x14ac:dyDescent="0.25">
      <c r="A21" s="234" t="s">
        <v>133</v>
      </c>
      <c r="B21" s="101" t="s">
        <v>134</v>
      </c>
      <c r="C21" s="101" t="s">
        <v>226</v>
      </c>
      <c r="D21" s="101" t="s">
        <v>232</v>
      </c>
      <c r="E21" s="109"/>
      <c r="F21" s="241" t="s">
        <v>218</v>
      </c>
      <c r="G21" s="242" t="s">
        <v>218</v>
      </c>
      <c r="H21" s="101"/>
      <c r="I21" s="240"/>
      <c r="J21" s="240"/>
    </row>
    <row r="22" spans="1:10" x14ac:dyDescent="0.25">
      <c r="A22" s="138" t="s">
        <v>155</v>
      </c>
      <c r="B22" s="109"/>
      <c r="C22" s="109"/>
      <c r="D22" s="109"/>
      <c r="E22" s="109"/>
      <c r="F22" s="241"/>
      <c r="G22" s="241"/>
      <c r="H22" s="101"/>
      <c r="I22" s="240"/>
      <c r="J22" s="240"/>
    </row>
    <row r="23" spans="1:10" x14ac:dyDescent="0.25">
      <c r="A23" s="234" t="s">
        <v>156</v>
      </c>
      <c r="B23" s="101" t="s">
        <v>223</v>
      </c>
      <c r="C23" s="101" t="s">
        <v>226</v>
      </c>
      <c r="D23" s="101" t="s">
        <v>232</v>
      </c>
      <c r="E23" s="109"/>
      <c r="F23" s="241" t="s">
        <v>218</v>
      </c>
      <c r="G23" s="242" t="s">
        <v>218</v>
      </c>
      <c r="H23" s="101"/>
      <c r="I23" s="240" t="s">
        <v>218</v>
      </c>
      <c r="J23" s="240" t="s">
        <v>218</v>
      </c>
    </row>
    <row r="24" spans="1:10" x14ac:dyDescent="0.25">
      <c r="A24" s="138" t="s">
        <v>162</v>
      </c>
      <c r="B24" s="109"/>
      <c r="C24" s="109"/>
      <c r="D24" s="109"/>
      <c r="E24" s="109"/>
      <c r="F24" s="241"/>
      <c r="G24" s="241"/>
      <c r="H24" s="101"/>
      <c r="I24" s="240"/>
      <c r="J24" s="240"/>
    </row>
    <row r="25" spans="1:10" x14ac:dyDescent="0.25">
      <c r="A25" s="234" t="s">
        <v>62</v>
      </c>
      <c r="B25" s="101" t="s">
        <v>99</v>
      </c>
      <c r="C25" s="101" t="s">
        <v>227</v>
      </c>
      <c r="D25" s="101" t="s">
        <v>232</v>
      </c>
      <c r="E25" s="109"/>
      <c r="F25" s="241"/>
      <c r="G25" s="241" t="s">
        <v>218</v>
      </c>
      <c r="H25" s="101"/>
      <c r="I25" s="240"/>
      <c r="J25" s="240"/>
    </row>
    <row r="26" spans="1:10" x14ac:dyDescent="0.25">
      <c r="A26" s="139" t="s">
        <v>179</v>
      </c>
      <c r="B26" s="109"/>
      <c r="C26" s="109"/>
      <c r="D26" s="109"/>
      <c r="E26" s="109"/>
      <c r="F26" s="241"/>
      <c r="G26" s="241"/>
      <c r="H26" s="101"/>
      <c r="I26" s="240"/>
      <c r="J26" s="240"/>
    </row>
    <row r="27" spans="1:10" x14ac:dyDescent="0.25">
      <c r="A27" s="236" t="s">
        <v>95</v>
      </c>
      <c r="B27" s="140" t="s">
        <v>224</v>
      </c>
      <c r="C27" s="140" t="s">
        <v>225</v>
      </c>
      <c r="D27" s="140" t="s">
        <v>232</v>
      </c>
      <c r="E27" s="180"/>
      <c r="F27" s="243"/>
      <c r="G27" s="243" t="s">
        <v>218</v>
      </c>
      <c r="H27" s="140"/>
      <c r="I27" s="246"/>
      <c r="J27" s="246"/>
    </row>
  </sheetData>
  <mergeCells count="1">
    <mergeCell ref="F1:J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776C-6238-44BE-B2B7-585A4EFEEE85}">
  <dimension ref="B4:M277"/>
  <sheetViews>
    <sheetView workbookViewId="0">
      <selection activeCell="T15" sqref="T15"/>
    </sheetView>
  </sheetViews>
  <sheetFormatPr defaultRowHeight="13.2" x14ac:dyDescent="0.25"/>
  <sheetData>
    <row r="4" spans="2:9" x14ac:dyDescent="0.25">
      <c r="B4" s="259" t="s">
        <v>381</v>
      </c>
      <c r="C4" s="260">
        <f>C5+((C6-1)/C6)*C7</f>
        <v>17.989830508474576</v>
      </c>
      <c r="D4" s="63"/>
      <c r="E4" s="63" t="s">
        <v>381</v>
      </c>
      <c r="F4" s="63" t="s">
        <v>382</v>
      </c>
      <c r="G4" s="63"/>
      <c r="H4" s="63"/>
      <c r="I4" s="63"/>
    </row>
    <row r="5" spans="2:9" x14ac:dyDescent="0.25">
      <c r="B5" s="261" t="s">
        <v>383</v>
      </c>
      <c r="C5" s="63">
        <v>15</v>
      </c>
      <c r="D5" s="63"/>
      <c r="E5" s="63" t="s">
        <v>384</v>
      </c>
      <c r="F5" s="63"/>
      <c r="G5" s="63"/>
      <c r="H5" s="63"/>
      <c r="I5" s="63"/>
    </row>
    <row r="6" spans="2:9" x14ac:dyDescent="0.25">
      <c r="B6" s="261" t="s">
        <v>385</v>
      </c>
      <c r="C6" s="63">
        <v>295</v>
      </c>
      <c r="D6" s="63"/>
      <c r="E6" s="63" t="s">
        <v>386</v>
      </c>
      <c r="F6" s="63"/>
      <c r="G6" s="63"/>
      <c r="H6" s="63"/>
      <c r="I6" s="63"/>
    </row>
    <row r="7" spans="2:9" x14ac:dyDescent="0.25">
      <c r="B7" s="262" t="s">
        <v>387</v>
      </c>
      <c r="C7" s="263">
        <v>3</v>
      </c>
      <c r="D7" s="63"/>
      <c r="E7" s="63" t="s">
        <v>388</v>
      </c>
      <c r="F7" s="63"/>
      <c r="G7" s="63"/>
      <c r="H7" s="63"/>
      <c r="I7" s="63"/>
    </row>
    <row r="13" spans="2:9" x14ac:dyDescent="0.25">
      <c r="C13" t="s">
        <v>390</v>
      </c>
      <c r="D13" t="s">
        <v>391</v>
      </c>
    </row>
    <row r="14" spans="2:9" x14ac:dyDescent="0.25">
      <c r="C14">
        <v>1</v>
      </c>
      <c r="D14">
        <v>1</v>
      </c>
      <c r="E14">
        <v>18</v>
      </c>
    </row>
    <row r="15" spans="2:9" x14ac:dyDescent="0.25">
      <c r="C15">
        <v>2</v>
      </c>
      <c r="D15">
        <v>1.78261</v>
      </c>
      <c r="E15">
        <v>18</v>
      </c>
    </row>
    <row r="16" spans="2:9" x14ac:dyDescent="0.25">
      <c r="C16">
        <v>3</v>
      </c>
      <c r="D16">
        <v>2.4174600000000002</v>
      </c>
      <c r="E16">
        <v>18</v>
      </c>
    </row>
    <row r="17" spans="3:13" x14ac:dyDescent="0.25">
      <c r="C17">
        <v>4</v>
      </c>
      <c r="D17">
        <v>2.9493399999999999</v>
      </c>
      <c r="E17">
        <v>18</v>
      </c>
    </row>
    <row r="18" spans="3:13" x14ac:dyDescent="0.25">
      <c r="C18">
        <v>5</v>
      </c>
      <c r="D18">
        <v>3.4073899999999999</v>
      </c>
      <c r="E18">
        <v>18</v>
      </c>
    </row>
    <row r="19" spans="3:13" x14ac:dyDescent="0.25">
      <c r="C19">
        <v>6</v>
      </c>
      <c r="D19">
        <v>3.81087</v>
      </c>
      <c r="E19">
        <v>18</v>
      </c>
    </row>
    <row r="20" spans="3:13" x14ac:dyDescent="0.25">
      <c r="C20">
        <v>7</v>
      </c>
      <c r="D20">
        <v>4.1727499999999997</v>
      </c>
      <c r="E20">
        <v>18</v>
      </c>
    </row>
    <row r="21" spans="3:13" x14ac:dyDescent="0.25">
      <c r="C21">
        <v>8</v>
      </c>
      <c r="D21">
        <v>4.5019499999999999</v>
      </c>
      <c r="E21">
        <v>18</v>
      </c>
    </row>
    <row r="22" spans="3:13" x14ac:dyDescent="0.25">
      <c r="C22">
        <v>9</v>
      </c>
      <c r="D22">
        <v>4.8047800000000001</v>
      </c>
      <c r="E22">
        <v>18</v>
      </c>
    </row>
    <row r="23" spans="3:13" x14ac:dyDescent="0.25">
      <c r="C23">
        <v>10</v>
      </c>
      <c r="D23">
        <v>5.0857999999999999</v>
      </c>
      <c r="E23">
        <v>18</v>
      </c>
    </row>
    <row r="24" spans="3:13" x14ac:dyDescent="0.25">
      <c r="C24">
        <v>11</v>
      </c>
      <c r="D24">
        <v>5.34842</v>
      </c>
      <c r="E24">
        <v>18</v>
      </c>
    </row>
    <row r="25" spans="3:13" x14ac:dyDescent="0.25">
      <c r="C25">
        <v>12</v>
      </c>
      <c r="D25">
        <v>5.5952400000000004</v>
      </c>
      <c r="E25">
        <v>18</v>
      </c>
    </row>
    <row r="26" spans="3:13" x14ac:dyDescent="0.25">
      <c r="C26">
        <v>13</v>
      </c>
      <c r="D26">
        <v>5.8282800000000003</v>
      </c>
      <c r="E26">
        <v>18</v>
      </c>
    </row>
    <row r="27" spans="3:13" x14ac:dyDescent="0.25">
      <c r="C27">
        <v>14</v>
      </c>
      <c r="D27">
        <v>6.0491700000000002</v>
      </c>
      <c r="E27">
        <v>18</v>
      </c>
      <c r="M27" s="267">
        <f>15/18</f>
        <v>0.83333333333333337</v>
      </c>
    </row>
    <row r="28" spans="3:13" x14ac:dyDescent="0.25">
      <c r="C28">
        <v>15</v>
      </c>
      <c r="D28">
        <v>6.2592400000000001</v>
      </c>
      <c r="E28">
        <v>18</v>
      </c>
    </row>
    <row r="29" spans="3:13" x14ac:dyDescent="0.25">
      <c r="C29">
        <v>16</v>
      </c>
      <c r="D29">
        <v>6.4595799999999999</v>
      </c>
      <c r="E29">
        <v>18</v>
      </c>
    </row>
    <row r="30" spans="3:13" x14ac:dyDescent="0.25">
      <c r="C30">
        <v>17</v>
      </c>
      <c r="D30">
        <v>6.6511100000000001</v>
      </c>
      <c r="E30">
        <v>18</v>
      </c>
    </row>
    <row r="31" spans="3:13" x14ac:dyDescent="0.25">
      <c r="C31">
        <v>18</v>
      </c>
      <c r="D31">
        <v>6.8346099999999996</v>
      </c>
      <c r="E31">
        <v>18</v>
      </c>
    </row>
    <row r="32" spans="3:13" x14ac:dyDescent="0.25">
      <c r="C32">
        <v>19</v>
      </c>
      <c r="D32">
        <v>7.0107299999999997</v>
      </c>
      <c r="E32">
        <v>18</v>
      </c>
    </row>
    <row r="33" spans="3:5" x14ac:dyDescent="0.25">
      <c r="C33">
        <v>20</v>
      </c>
      <c r="D33">
        <v>7.1800600000000001</v>
      </c>
      <c r="E33">
        <v>18</v>
      </c>
    </row>
    <row r="34" spans="3:5" x14ac:dyDescent="0.25">
      <c r="C34">
        <v>21</v>
      </c>
      <c r="D34">
        <v>7.3430900000000001</v>
      </c>
      <c r="E34">
        <v>18</v>
      </c>
    </row>
    <row r="35" spans="3:5" x14ac:dyDescent="0.25">
      <c r="C35">
        <v>22</v>
      </c>
      <c r="D35">
        <v>7.5002700000000004</v>
      </c>
      <c r="E35">
        <v>18</v>
      </c>
    </row>
    <row r="36" spans="3:5" x14ac:dyDescent="0.25">
      <c r="C36">
        <v>23</v>
      </c>
      <c r="D36">
        <v>7.6519599999999999</v>
      </c>
      <c r="E36">
        <v>18</v>
      </c>
    </row>
    <row r="37" spans="3:5" x14ac:dyDescent="0.25">
      <c r="C37">
        <v>24</v>
      </c>
      <c r="D37">
        <v>7.7985300000000004</v>
      </c>
      <c r="E37">
        <v>18</v>
      </c>
    </row>
    <row r="38" spans="3:5" x14ac:dyDescent="0.25">
      <c r="C38">
        <v>25</v>
      </c>
      <c r="D38">
        <v>7.9402600000000003</v>
      </c>
      <c r="E38">
        <v>18</v>
      </c>
    </row>
    <row r="39" spans="3:5" x14ac:dyDescent="0.25">
      <c r="C39">
        <v>26</v>
      </c>
      <c r="D39">
        <v>8.0774299999999997</v>
      </c>
      <c r="E39">
        <v>18</v>
      </c>
    </row>
    <row r="40" spans="3:5" x14ac:dyDescent="0.25">
      <c r="C40">
        <v>27</v>
      </c>
      <c r="D40">
        <v>8.2102900000000005</v>
      </c>
      <c r="E40">
        <v>18</v>
      </c>
    </row>
    <row r="41" spans="3:5" x14ac:dyDescent="0.25">
      <c r="C41">
        <v>28</v>
      </c>
      <c r="D41">
        <v>8.3390599999999999</v>
      </c>
      <c r="E41">
        <v>18</v>
      </c>
    </row>
    <row r="42" spans="3:5" x14ac:dyDescent="0.25">
      <c r="C42">
        <v>29</v>
      </c>
      <c r="D42">
        <v>8.4639399999999991</v>
      </c>
      <c r="E42">
        <v>18</v>
      </c>
    </row>
    <row r="43" spans="3:5" x14ac:dyDescent="0.25">
      <c r="C43">
        <v>30</v>
      </c>
      <c r="D43">
        <v>8.5851100000000002</v>
      </c>
      <c r="E43">
        <v>18</v>
      </c>
    </row>
    <row r="44" spans="3:5" x14ac:dyDescent="0.25">
      <c r="C44">
        <v>31</v>
      </c>
      <c r="D44">
        <v>8.70275</v>
      </c>
      <c r="E44">
        <v>18</v>
      </c>
    </row>
    <row r="45" spans="3:5" x14ac:dyDescent="0.25">
      <c r="C45">
        <v>32</v>
      </c>
      <c r="D45">
        <v>8.8170099999999998</v>
      </c>
      <c r="E45">
        <v>18</v>
      </c>
    </row>
    <row r="46" spans="3:5" x14ac:dyDescent="0.25">
      <c r="C46">
        <v>33</v>
      </c>
      <c r="D46">
        <v>8.9280299999999997</v>
      </c>
      <c r="E46">
        <v>18</v>
      </c>
    </row>
    <row r="47" spans="3:5" x14ac:dyDescent="0.25">
      <c r="C47">
        <v>34</v>
      </c>
      <c r="D47">
        <v>9.0359599999999993</v>
      </c>
      <c r="E47">
        <v>18</v>
      </c>
    </row>
    <row r="48" spans="3:5" x14ac:dyDescent="0.25">
      <c r="C48">
        <v>35</v>
      </c>
      <c r="D48">
        <v>9.1409099999999999</v>
      </c>
      <c r="E48">
        <v>18</v>
      </c>
    </row>
    <row r="49" spans="3:5" x14ac:dyDescent="0.25">
      <c r="C49">
        <v>36</v>
      </c>
      <c r="D49">
        <v>9.2430000000000003</v>
      </c>
      <c r="E49">
        <v>18</v>
      </c>
    </row>
    <row r="50" spans="3:5" x14ac:dyDescent="0.25">
      <c r="C50">
        <v>37</v>
      </c>
      <c r="D50">
        <v>9.3423400000000001</v>
      </c>
      <c r="E50">
        <v>18</v>
      </c>
    </row>
    <row r="51" spans="3:5" x14ac:dyDescent="0.25">
      <c r="C51">
        <v>38</v>
      </c>
      <c r="D51">
        <v>9.4390400000000003</v>
      </c>
      <c r="E51">
        <v>18</v>
      </c>
    </row>
    <row r="52" spans="3:5" x14ac:dyDescent="0.25">
      <c r="C52">
        <v>39</v>
      </c>
      <c r="D52">
        <v>9.5332000000000008</v>
      </c>
      <c r="E52">
        <v>18</v>
      </c>
    </row>
    <row r="53" spans="3:5" x14ac:dyDescent="0.25">
      <c r="C53">
        <v>40</v>
      </c>
      <c r="D53">
        <v>9.6249000000000002</v>
      </c>
      <c r="E53">
        <v>18</v>
      </c>
    </row>
    <row r="54" spans="3:5" x14ac:dyDescent="0.25">
      <c r="C54">
        <v>41</v>
      </c>
      <c r="D54">
        <v>9.7142300000000006</v>
      </c>
      <c r="E54">
        <v>18</v>
      </c>
    </row>
    <row r="55" spans="3:5" x14ac:dyDescent="0.25">
      <c r="C55">
        <v>42</v>
      </c>
      <c r="D55">
        <v>9.8012899999999998</v>
      </c>
      <c r="E55">
        <v>18</v>
      </c>
    </row>
    <row r="56" spans="3:5" x14ac:dyDescent="0.25">
      <c r="C56">
        <v>43</v>
      </c>
      <c r="D56">
        <v>9.8861399999999993</v>
      </c>
      <c r="E56">
        <v>18</v>
      </c>
    </row>
    <row r="57" spans="3:5" x14ac:dyDescent="0.25">
      <c r="C57">
        <v>44</v>
      </c>
      <c r="D57">
        <v>9.9688599999999994</v>
      </c>
      <c r="E57">
        <v>18</v>
      </c>
    </row>
    <row r="58" spans="3:5" x14ac:dyDescent="0.25">
      <c r="C58">
        <v>45</v>
      </c>
      <c r="D58">
        <v>10.0495</v>
      </c>
      <c r="E58">
        <v>18</v>
      </c>
    </row>
    <row r="59" spans="3:5" x14ac:dyDescent="0.25">
      <c r="C59">
        <v>46</v>
      </c>
      <c r="D59">
        <v>10.1282</v>
      </c>
      <c r="E59">
        <v>18</v>
      </c>
    </row>
    <row r="60" spans="3:5" x14ac:dyDescent="0.25">
      <c r="C60">
        <v>47</v>
      </c>
      <c r="D60">
        <v>10.205</v>
      </c>
      <c r="E60">
        <v>18</v>
      </c>
    </row>
    <row r="61" spans="3:5" x14ac:dyDescent="0.25">
      <c r="C61">
        <v>48</v>
      </c>
      <c r="D61">
        <v>10.2799</v>
      </c>
      <c r="E61">
        <v>18</v>
      </c>
    </row>
    <row r="62" spans="3:5" x14ac:dyDescent="0.25">
      <c r="C62">
        <v>49</v>
      </c>
      <c r="D62">
        <v>10.353</v>
      </c>
      <c r="E62">
        <v>18</v>
      </c>
    </row>
    <row r="63" spans="3:5" x14ac:dyDescent="0.25">
      <c r="C63">
        <v>50</v>
      </c>
      <c r="D63">
        <v>10.4244</v>
      </c>
      <c r="E63">
        <v>18</v>
      </c>
    </row>
    <row r="64" spans="3:5" x14ac:dyDescent="0.25">
      <c r="C64">
        <v>51</v>
      </c>
      <c r="D64">
        <v>10.4941</v>
      </c>
      <c r="E64">
        <v>18</v>
      </c>
    </row>
    <row r="65" spans="3:5" x14ac:dyDescent="0.25">
      <c r="C65">
        <v>52</v>
      </c>
      <c r="D65">
        <v>10.562099999999999</v>
      </c>
      <c r="E65">
        <v>18</v>
      </c>
    </row>
    <row r="66" spans="3:5" x14ac:dyDescent="0.25">
      <c r="C66">
        <v>53</v>
      </c>
      <c r="D66">
        <v>10.6286</v>
      </c>
      <c r="E66">
        <v>18</v>
      </c>
    </row>
    <row r="67" spans="3:5" x14ac:dyDescent="0.25">
      <c r="C67">
        <v>54</v>
      </c>
      <c r="D67">
        <v>10.6936</v>
      </c>
      <c r="E67">
        <v>18</v>
      </c>
    </row>
    <row r="68" spans="3:5" x14ac:dyDescent="0.25">
      <c r="C68">
        <v>55</v>
      </c>
      <c r="D68">
        <v>10.757</v>
      </c>
      <c r="E68">
        <v>18</v>
      </c>
    </row>
    <row r="69" spans="3:5" x14ac:dyDescent="0.25">
      <c r="C69">
        <v>56</v>
      </c>
      <c r="D69">
        <v>10.819100000000001</v>
      </c>
      <c r="E69">
        <v>18</v>
      </c>
    </row>
    <row r="70" spans="3:5" x14ac:dyDescent="0.25">
      <c r="C70">
        <v>57</v>
      </c>
      <c r="D70">
        <v>10.8797</v>
      </c>
      <c r="E70">
        <v>18</v>
      </c>
    </row>
    <row r="71" spans="3:5" x14ac:dyDescent="0.25">
      <c r="C71">
        <v>58</v>
      </c>
      <c r="D71">
        <v>10.9391</v>
      </c>
      <c r="E71">
        <v>18</v>
      </c>
    </row>
    <row r="72" spans="3:5" x14ac:dyDescent="0.25">
      <c r="C72">
        <v>59</v>
      </c>
      <c r="D72">
        <v>10.9971</v>
      </c>
      <c r="E72">
        <v>18</v>
      </c>
    </row>
    <row r="73" spans="3:5" x14ac:dyDescent="0.25">
      <c r="C73">
        <v>60</v>
      </c>
      <c r="D73">
        <v>11.053800000000001</v>
      </c>
      <c r="E73">
        <v>18</v>
      </c>
    </row>
    <row r="74" spans="3:5" x14ac:dyDescent="0.25">
      <c r="C74">
        <v>61</v>
      </c>
      <c r="D74">
        <v>11.109299999999999</v>
      </c>
      <c r="E74">
        <v>18</v>
      </c>
    </row>
    <row r="75" spans="3:5" x14ac:dyDescent="0.25">
      <c r="C75">
        <v>62</v>
      </c>
      <c r="D75">
        <v>11.1637</v>
      </c>
      <c r="E75">
        <v>18</v>
      </c>
    </row>
    <row r="76" spans="3:5" x14ac:dyDescent="0.25">
      <c r="C76">
        <v>63</v>
      </c>
      <c r="D76">
        <v>11.216900000000001</v>
      </c>
      <c r="E76">
        <v>18</v>
      </c>
    </row>
    <row r="77" spans="3:5" x14ac:dyDescent="0.25">
      <c r="C77">
        <v>64</v>
      </c>
      <c r="D77">
        <v>11.2689</v>
      </c>
      <c r="E77">
        <v>18</v>
      </c>
    </row>
    <row r="78" spans="3:5" x14ac:dyDescent="0.25">
      <c r="C78">
        <v>65</v>
      </c>
      <c r="D78">
        <v>11.319900000000001</v>
      </c>
      <c r="E78">
        <v>18</v>
      </c>
    </row>
    <row r="79" spans="3:5" x14ac:dyDescent="0.25">
      <c r="C79">
        <v>66</v>
      </c>
      <c r="D79">
        <v>11.3698</v>
      </c>
      <c r="E79">
        <v>18</v>
      </c>
    </row>
    <row r="80" spans="3:5" x14ac:dyDescent="0.25">
      <c r="C80">
        <v>67</v>
      </c>
      <c r="D80">
        <v>11.418799999999999</v>
      </c>
      <c r="E80">
        <v>18</v>
      </c>
    </row>
    <row r="81" spans="3:5" x14ac:dyDescent="0.25">
      <c r="C81">
        <v>68</v>
      </c>
      <c r="D81">
        <v>11.466699999999999</v>
      </c>
      <c r="E81">
        <v>18</v>
      </c>
    </row>
    <row r="82" spans="3:5" x14ac:dyDescent="0.25">
      <c r="C82">
        <v>69</v>
      </c>
      <c r="D82">
        <v>11.5137</v>
      </c>
      <c r="E82">
        <v>18</v>
      </c>
    </row>
    <row r="83" spans="3:5" x14ac:dyDescent="0.25">
      <c r="C83">
        <v>70</v>
      </c>
      <c r="D83">
        <v>11.559699999999999</v>
      </c>
      <c r="E83">
        <v>18</v>
      </c>
    </row>
    <row r="84" spans="3:5" x14ac:dyDescent="0.25">
      <c r="C84">
        <v>71</v>
      </c>
      <c r="D84">
        <v>11.604799999999999</v>
      </c>
      <c r="E84">
        <v>18</v>
      </c>
    </row>
    <row r="85" spans="3:5" x14ac:dyDescent="0.25">
      <c r="C85">
        <v>72</v>
      </c>
      <c r="D85">
        <v>11.649100000000001</v>
      </c>
      <c r="E85">
        <v>18</v>
      </c>
    </row>
    <row r="86" spans="3:5" x14ac:dyDescent="0.25">
      <c r="C86">
        <v>73</v>
      </c>
      <c r="D86">
        <v>11.692500000000001</v>
      </c>
      <c r="E86">
        <v>18</v>
      </c>
    </row>
    <row r="87" spans="3:5" x14ac:dyDescent="0.25">
      <c r="C87">
        <v>74</v>
      </c>
      <c r="D87">
        <v>11.735099999999999</v>
      </c>
      <c r="E87">
        <v>18</v>
      </c>
    </row>
    <row r="88" spans="3:5" x14ac:dyDescent="0.25">
      <c r="C88">
        <v>75</v>
      </c>
      <c r="D88">
        <v>11.776899999999999</v>
      </c>
      <c r="E88">
        <v>18</v>
      </c>
    </row>
    <row r="89" spans="3:5" x14ac:dyDescent="0.25">
      <c r="C89">
        <v>76</v>
      </c>
      <c r="D89">
        <v>11.8179</v>
      </c>
      <c r="E89">
        <v>18</v>
      </c>
    </row>
    <row r="90" spans="3:5" x14ac:dyDescent="0.25">
      <c r="C90">
        <v>77</v>
      </c>
      <c r="D90">
        <v>11.8582</v>
      </c>
      <c r="E90">
        <v>18</v>
      </c>
    </row>
    <row r="91" spans="3:5" x14ac:dyDescent="0.25">
      <c r="C91">
        <v>78</v>
      </c>
      <c r="D91">
        <v>11.8977</v>
      </c>
      <c r="E91">
        <v>18</v>
      </c>
    </row>
    <row r="92" spans="3:5" x14ac:dyDescent="0.25">
      <c r="C92">
        <v>79</v>
      </c>
      <c r="D92">
        <v>11.936500000000001</v>
      </c>
      <c r="E92">
        <v>18</v>
      </c>
    </row>
    <row r="93" spans="3:5" x14ac:dyDescent="0.25">
      <c r="C93">
        <v>80</v>
      </c>
      <c r="D93">
        <v>11.9747</v>
      </c>
      <c r="E93">
        <v>18</v>
      </c>
    </row>
    <row r="94" spans="3:5" x14ac:dyDescent="0.25">
      <c r="C94">
        <v>81</v>
      </c>
      <c r="D94">
        <v>12.0121</v>
      </c>
      <c r="E94">
        <v>18</v>
      </c>
    </row>
    <row r="95" spans="3:5" x14ac:dyDescent="0.25">
      <c r="C95">
        <v>82</v>
      </c>
      <c r="D95">
        <v>12.048999999999999</v>
      </c>
      <c r="E95">
        <v>18</v>
      </c>
    </row>
    <row r="96" spans="3:5" x14ac:dyDescent="0.25">
      <c r="C96">
        <v>83</v>
      </c>
      <c r="D96">
        <v>12.085100000000001</v>
      </c>
      <c r="E96">
        <v>18</v>
      </c>
    </row>
    <row r="97" spans="3:5" x14ac:dyDescent="0.25">
      <c r="C97">
        <v>84</v>
      </c>
      <c r="D97">
        <v>12.120699999999999</v>
      </c>
      <c r="E97">
        <v>18</v>
      </c>
    </row>
    <row r="98" spans="3:5" x14ac:dyDescent="0.25">
      <c r="C98">
        <v>85</v>
      </c>
      <c r="D98">
        <v>12.1557</v>
      </c>
      <c r="E98">
        <v>18</v>
      </c>
    </row>
    <row r="99" spans="3:5" x14ac:dyDescent="0.25">
      <c r="C99">
        <v>86</v>
      </c>
      <c r="D99">
        <v>12.190099999999999</v>
      </c>
      <c r="E99">
        <v>18</v>
      </c>
    </row>
    <row r="100" spans="3:5" x14ac:dyDescent="0.25">
      <c r="C100">
        <v>87</v>
      </c>
      <c r="D100">
        <v>12.2239</v>
      </c>
      <c r="E100">
        <v>18</v>
      </c>
    </row>
    <row r="101" spans="3:5" x14ac:dyDescent="0.25">
      <c r="C101">
        <v>88</v>
      </c>
      <c r="D101">
        <v>12.257199999999999</v>
      </c>
      <c r="E101">
        <v>18</v>
      </c>
    </row>
    <row r="102" spans="3:5" x14ac:dyDescent="0.25">
      <c r="C102">
        <v>89</v>
      </c>
      <c r="D102">
        <v>12.29</v>
      </c>
      <c r="E102">
        <v>18</v>
      </c>
    </row>
    <row r="103" spans="3:5" x14ac:dyDescent="0.25">
      <c r="C103">
        <v>90</v>
      </c>
      <c r="D103">
        <v>12.3222</v>
      </c>
      <c r="E103">
        <v>18</v>
      </c>
    </row>
    <row r="104" spans="3:5" x14ac:dyDescent="0.25">
      <c r="C104">
        <v>91</v>
      </c>
      <c r="D104">
        <v>12.353999999999999</v>
      </c>
      <c r="E104">
        <v>18</v>
      </c>
    </row>
    <row r="105" spans="3:5" x14ac:dyDescent="0.25">
      <c r="C105">
        <v>92</v>
      </c>
      <c r="D105">
        <v>12.385199999999999</v>
      </c>
      <c r="E105">
        <v>18</v>
      </c>
    </row>
    <row r="106" spans="3:5" x14ac:dyDescent="0.25">
      <c r="C106">
        <v>93</v>
      </c>
      <c r="D106">
        <v>12.416</v>
      </c>
      <c r="E106">
        <v>18</v>
      </c>
    </row>
    <row r="107" spans="3:5" x14ac:dyDescent="0.25">
      <c r="C107">
        <v>94</v>
      </c>
      <c r="D107">
        <v>12.446300000000001</v>
      </c>
      <c r="E107">
        <v>18</v>
      </c>
    </row>
    <row r="108" spans="3:5" x14ac:dyDescent="0.25">
      <c r="C108">
        <v>95</v>
      </c>
      <c r="D108">
        <v>12.4762</v>
      </c>
      <c r="E108">
        <v>18</v>
      </c>
    </row>
    <row r="109" spans="3:5" x14ac:dyDescent="0.25">
      <c r="C109">
        <v>96</v>
      </c>
      <c r="D109">
        <v>12.505699999999999</v>
      </c>
      <c r="E109">
        <v>18</v>
      </c>
    </row>
    <row r="110" spans="3:5" x14ac:dyDescent="0.25">
      <c r="C110">
        <v>97</v>
      </c>
      <c r="D110">
        <v>12.534700000000001</v>
      </c>
      <c r="E110">
        <v>18</v>
      </c>
    </row>
    <row r="111" spans="3:5" x14ac:dyDescent="0.25">
      <c r="C111">
        <v>98</v>
      </c>
      <c r="D111">
        <v>12.5633</v>
      </c>
      <c r="E111">
        <v>18</v>
      </c>
    </row>
    <row r="112" spans="3:5" x14ac:dyDescent="0.25">
      <c r="C112">
        <v>99</v>
      </c>
      <c r="D112">
        <v>12.5915</v>
      </c>
      <c r="E112">
        <v>18</v>
      </c>
    </row>
    <row r="113" spans="3:5" x14ac:dyDescent="0.25">
      <c r="C113">
        <v>100</v>
      </c>
      <c r="D113">
        <v>12.619300000000001</v>
      </c>
      <c r="E113">
        <v>18</v>
      </c>
    </row>
    <row r="114" spans="3:5" x14ac:dyDescent="0.25">
      <c r="C114">
        <v>101</v>
      </c>
      <c r="D114">
        <v>12.646800000000001</v>
      </c>
      <c r="E114">
        <v>18</v>
      </c>
    </row>
    <row r="115" spans="3:5" x14ac:dyDescent="0.25">
      <c r="C115">
        <v>102</v>
      </c>
      <c r="D115">
        <v>12.6739</v>
      </c>
      <c r="E115">
        <v>18</v>
      </c>
    </row>
    <row r="116" spans="3:5" x14ac:dyDescent="0.25">
      <c r="C116">
        <v>103</v>
      </c>
      <c r="D116">
        <v>12.7006</v>
      </c>
      <c r="E116">
        <v>18</v>
      </c>
    </row>
    <row r="117" spans="3:5" x14ac:dyDescent="0.25">
      <c r="C117">
        <v>104</v>
      </c>
      <c r="D117">
        <v>12.726900000000001</v>
      </c>
      <c r="E117">
        <v>18</v>
      </c>
    </row>
    <row r="118" spans="3:5" x14ac:dyDescent="0.25">
      <c r="C118">
        <v>105</v>
      </c>
      <c r="D118">
        <v>12.753</v>
      </c>
      <c r="E118">
        <v>18</v>
      </c>
    </row>
    <row r="119" spans="3:5" x14ac:dyDescent="0.25">
      <c r="C119">
        <v>106</v>
      </c>
      <c r="D119">
        <v>12.778700000000001</v>
      </c>
      <c r="E119">
        <v>18</v>
      </c>
    </row>
    <row r="120" spans="3:5" x14ac:dyDescent="0.25">
      <c r="C120">
        <v>107</v>
      </c>
      <c r="D120">
        <v>12.8041</v>
      </c>
      <c r="E120">
        <v>18</v>
      </c>
    </row>
    <row r="121" spans="3:5" x14ac:dyDescent="0.25">
      <c r="C121">
        <v>108</v>
      </c>
      <c r="D121">
        <v>12.8291</v>
      </c>
      <c r="E121">
        <v>18</v>
      </c>
    </row>
    <row r="122" spans="3:5" x14ac:dyDescent="0.25">
      <c r="C122">
        <v>109</v>
      </c>
      <c r="D122">
        <v>12.853899999999999</v>
      </c>
      <c r="E122">
        <v>18</v>
      </c>
    </row>
    <row r="123" spans="3:5" x14ac:dyDescent="0.25">
      <c r="C123">
        <v>110</v>
      </c>
      <c r="D123">
        <v>12.878299999999999</v>
      </c>
      <c r="E123">
        <v>18</v>
      </c>
    </row>
    <row r="124" spans="3:5" x14ac:dyDescent="0.25">
      <c r="C124">
        <v>111</v>
      </c>
      <c r="D124">
        <v>12.9025</v>
      </c>
      <c r="E124">
        <v>18</v>
      </c>
    </row>
    <row r="125" spans="3:5" x14ac:dyDescent="0.25">
      <c r="C125">
        <v>112</v>
      </c>
      <c r="D125">
        <v>12.926399999999999</v>
      </c>
      <c r="E125">
        <v>18</v>
      </c>
    </row>
    <row r="126" spans="3:5" x14ac:dyDescent="0.25">
      <c r="C126">
        <v>113</v>
      </c>
      <c r="D126">
        <v>12.95</v>
      </c>
      <c r="E126">
        <v>18</v>
      </c>
    </row>
    <row r="127" spans="3:5" x14ac:dyDescent="0.25">
      <c r="C127">
        <v>114</v>
      </c>
      <c r="D127">
        <v>12.9734</v>
      </c>
      <c r="E127">
        <v>18</v>
      </c>
    </row>
    <row r="128" spans="3:5" x14ac:dyDescent="0.25">
      <c r="C128">
        <v>115</v>
      </c>
      <c r="D128">
        <v>12.996499999999999</v>
      </c>
      <c r="E128">
        <v>18</v>
      </c>
    </row>
    <row r="129" spans="3:5" x14ac:dyDescent="0.25">
      <c r="C129">
        <v>116</v>
      </c>
      <c r="D129">
        <v>13.019299999999999</v>
      </c>
      <c r="E129">
        <v>18</v>
      </c>
    </row>
    <row r="130" spans="3:5" x14ac:dyDescent="0.25">
      <c r="C130">
        <v>117</v>
      </c>
      <c r="D130">
        <v>13.0419</v>
      </c>
      <c r="E130">
        <v>18</v>
      </c>
    </row>
    <row r="131" spans="3:5" x14ac:dyDescent="0.25">
      <c r="C131">
        <v>118</v>
      </c>
      <c r="D131">
        <v>13.0642</v>
      </c>
      <c r="E131">
        <v>18</v>
      </c>
    </row>
    <row r="132" spans="3:5" x14ac:dyDescent="0.25">
      <c r="C132">
        <v>119</v>
      </c>
      <c r="D132">
        <v>13.0863</v>
      </c>
      <c r="E132">
        <v>18</v>
      </c>
    </row>
    <row r="133" spans="3:5" x14ac:dyDescent="0.25">
      <c r="C133">
        <v>120</v>
      </c>
      <c r="D133">
        <v>13.1082</v>
      </c>
      <c r="E133">
        <v>18</v>
      </c>
    </row>
    <row r="134" spans="3:5" x14ac:dyDescent="0.25">
      <c r="C134">
        <v>121</v>
      </c>
      <c r="D134">
        <v>13.129799999999999</v>
      </c>
      <c r="E134">
        <v>18</v>
      </c>
    </row>
    <row r="135" spans="3:5" x14ac:dyDescent="0.25">
      <c r="C135">
        <v>122</v>
      </c>
      <c r="D135">
        <v>13.151300000000001</v>
      </c>
      <c r="E135">
        <v>18</v>
      </c>
    </row>
    <row r="136" spans="3:5" x14ac:dyDescent="0.25">
      <c r="C136">
        <v>123</v>
      </c>
      <c r="D136">
        <v>13.172499999999999</v>
      </c>
      <c r="E136">
        <v>18</v>
      </c>
    </row>
    <row r="137" spans="3:5" x14ac:dyDescent="0.25">
      <c r="C137">
        <v>124</v>
      </c>
      <c r="D137">
        <v>13.1935</v>
      </c>
      <c r="E137">
        <v>18</v>
      </c>
    </row>
    <row r="138" spans="3:5" x14ac:dyDescent="0.25">
      <c r="C138">
        <v>125</v>
      </c>
      <c r="D138">
        <v>13.2143</v>
      </c>
      <c r="E138">
        <v>18</v>
      </c>
    </row>
    <row r="139" spans="3:5" x14ac:dyDescent="0.25">
      <c r="C139">
        <v>126</v>
      </c>
      <c r="D139">
        <v>13.2348</v>
      </c>
      <c r="E139">
        <v>18</v>
      </c>
    </row>
    <row r="140" spans="3:5" x14ac:dyDescent="0.25">
      <c r="C140">
        <v>127</v>
      </c>
      <c r="D140">
        <v>13.2552</v>
      </c>
      <c r="E140">
        <v>18</v>
      </c>
    </row>
    <row r="141" spans="3:5" x14ac:dyDescent="0.25">
      <c r="C141">
        <v>128</v>
      </c>
      <c r="D141">
        <v>13.275399999999999</v>
      </c>
      <c r="E141">
        <v>18</v>
      </c>
    </row>
    <row r="142" spans="3:5" x14ac:dyDescent="0.25">
      <c r="C142">
        <v>129</v>
      </c>
      <c r="D142">
        <v>13.295400000000001</v>
      </c>
      <c r="E142">
        <v>18</v>
      </c>
    </row>
    <row r="143" spans="3:5" x14ac:dyDescent="0.25">
      <c r="C143">
        <v>130</v>
      </c>
      <c r="D143">
        <v>13.315300000000001</v>
      </c>
      <c r="E143">
        <v>18</v>
      </c>
    </row>
    <row r="144" spans="3:5" x14ac:dyDescent="0.25">
      <c r="C144">
        <v>131</v>
      </c>
      <c r="D144">
        <v>13.334899999999999</v>
      </c>
      <c r="E144">
        <v>18</v>
      </c>
    </row>
    <row r="145" spans="3:5" x14ac:dyDescent="0.25">
      <c r="C145">
        <v>132</v>
      </c>
      <c r="D145">
        <v>13.3544</v>
      </c>
      <c r="E145">
        <v>18</v>
      </c>
    </row>
    <row r="146" spans="3:5" x14ac:dyDescent="0.25">
      <c r="C146">
        <v>133</v>
      </c>
      <c r="D146">
        <v>13.373699999999999</v>
      </c>
      <c r="E146">
        <v>18</v>
      </c>
    </row>
    <row r="147" spans="3:5" x14ac:dyDescent="0.25">
      <c r="C147">
        <v>134</v>
      </c>
      <c r="D147">
        <v>13.392799999999999</v>
      </c>
      <c r="E147">
        <v>18</v>
      </c>
    </row>
    <row r="148" spans="3:5" x14ac:dyDescent="0.25">
      <c r="C148">
        <v>135</v>
      </c>
      <c r="D148">
        <v>13.411799999999999</v>
      </c>
      <c r="E148">
        <v>18</v>
      </c>
    </row>
    <row r="149" spans="3:5" x14ac:dyDescent="0.25">
      <c r="C149">
        <v>136</v>
      </c>
      <c r="D149">
        <v>13.4306</v>
      </c>
      <c r="E149">
        <v>18</v>
      </c>
    </row>
    <row r="150" spans="3:5" x14ac:dyDescent="0.25">
      <c r="C150">
        <v>137</v>
      </c>
      <c r="D150">
        <v>13.449199999999999</v>
      </c>
      <c r="E150">
        <v>18</v>
      </c>
    </row>
    <row r="151" spans="3:5" x14ac:dyDescent="0.25">
      <c r="C151">
        <v>138</v>
      </c>
      <c r="D151">
        <v>13.467700000000001</v>
      </c>
      <c r="E151">
        <v>18</v>
      </c>
    </row>
    <row r="152" spans="3:5" x14ac:dyDescent="0.25">
      <c r="C152">
        <v>139</v>
      </c>
      <c r="D152">
        <v>13.486000000000001</v>
      </c>
      <c r="E152">
        <v>18</v>
      </c>
    </row>
    <row r="153" spans="3:5" x14ac:dyDescent="0.25">
      <c r="C153">
        <v>140</v>
      </c>
      <c r="D153">
        <v>13.504200000000001</v>
      </c>
      <c r="E153">
        <v>18</v>
      </c>
    </row>
    <row r="154" spans="3:5" x14ac:dyDescent="0.25">
      <c r="C154">
        <v>141</v>
      </c>
      <c r="D154">
        <v>13.5222</v>
      </c>
      <c r="E154">
        <v>18</v>
      </c>
    </row>
    <row r="155" spans="3:5" x14ac:dyDescent="0.25">
      <c r="C155">
        <v>142</v>
      </c>
      <c r="D155">
        <v>13.540100000000001</v>
      </c>
      <c r="E155">
        <v>18</v>
      </c>
    </row>
    <row r="156" spans="3:5" x14ac:dyDescent="0.25">
      <c r="C156">
        <v>143</v>
      </c>
      <c r="D156">
        <v>13.5579</v>
      </c>
      <c r="E156">
        <v>18</v>
      </c>
    </row>
    <row r="157" spans="3:5" x14ac:dyDescent="0.25">
      <c r="C157">
        <v>144</v>
      </c>
      <c r="D157">
        <v>13.5755</v>
      </c>
      <c r="E157">
        <v>18</v>
      </c>
    </row>
    <row r="158" spans="3:5" x14ac:dyDescent="0.25">
      <c r="C158">
        <v>145</v>
      </c>
      <c r="D158">
        <v>13.5929</v>
      </c>
      <c r="E158">
        <v>18</v>
      </c>
    </row>
    <row r="159" spans="3:5" x14ac:dyDescent="0.25">
      <c r="C159">
        <v>146</v>
      </c>
      <c r="D159">
        <v>13.610300000000001</v>
      </c>
      <c r="E159">
        <v>18</v>
      </c>
    </row>
    <row r="160" spans="3:5" x14ac:dyDescent="0.25">
      <c r="C160">
        <v>147</v>
      </c>
      <c r="D160">
        <v>13.6275</v>
      </c>
      <c r="E160">
        <v>18</v>
      </c>
    </row>
    <row r="161" spans="3:5" x14ac:dyDescent="0.25">
      <c r="C161">
        <v>148</v>
      </c>
      <c r="D161">
        <v>13.644500000000001</v>
      </c>
      <c r="E161">
        <v>18</v>
      </c>
    </row>
    <row r="162" spans="3:5" x14ac:dyDescent="0.25">
      <c r="C162">
        <v>149</v>
      </c>
      <c r="D162">
        <v>13.6614</v>
      </c>
      <c r="E162">
        <v>18</v>
      </c>
    </row>
    <row r="163" spans="3:5" x14ac:dyDescent="0.25">
      <c r="C163">
        <v>150</v>
      </c>
      <c r="D163">
        <v>13.6782</v>
      </c>
      <c r="E163">
        <v>18</v>
      </c>
    </row>
    <row r="164" spans="3:5" x14ac:dyDescent="0.25">
      <c r="C164">
        <v>151</v>
      </c>
      <c r="D164">
        <v>13.694900000000001</v>
      </c>
      <c r="E164">
        <v>18</v>
      </c>
    </row>
    <row r="165" spans="3:5" x14ac:dyDescent="0.25">
      <c r="C165">
        <v>152</v>
      </c>
      <c r="D165">
        <v>13.711499999999999</v>
      </c>
      <c r="E165">
        <v>18</v>
      </c>
    </row>
    <row r="166" spans="3:5" x14ac:dyDescent="0.25">
      <c r="C166">
        <v>153</v>
      </c>
      <c r="D166">
        <v>13.7279</v>
      </c>
      <c r="E166">
        <v>18</v>
      </c>
    </row>
    <row r="167" spans="3:5" x14ac:dyDescent="0.25">
      <c r="C167">
        <v>154</v>
      </c>
      <c r="D167">
        <v>13.744199999999999</v>
      </c>
      <c r="E167">
        <v>18</v>
      </c>
    </row>
    <row r="168" spans="3:5" x14ac:dyDescent="0.25">
      <c r="C168">
        <v>155</v>
      </c>
      <c r="D168">
        <v>13.760400000000001</v>
      </c>
      <c r="E168">
        <v>18</v>
      </c>
    </row>
    <row r="169" spans="3:5" x14ac:dyDescent="0.25">
      <c r="C169">
        <v>156</v>
      </c>
      <c r="D169">
        <v>13.7765</v>
      </c>
      <c r="E169">
        <v>18</v>
      </c>
    </row>
    <row r="170" spans="3:5" x14ac:dyDescent="0.25">
      <c r="C170">
        <v>157</v>
      </c>
      <c r="D170">
        <v>13.7925</v>
      </c>
      <c r="E170">
        <v>18</v>
      </c>
    </row>
    <row r="171" spans="3:5" x14ac:dyDescent="0.25">
      <c r="C171">
        <v>158</v>
      </c>
      <c r="D171">
        <v>13.808299999999999</v>
      </c>
      <c r="E171">
        <v>18</v>
      </c>
    </row>
    <row r="172" spans="3:5" x14ac:dyDescent="0.25">
      <c r="C172">
        <v>159</v>
      </c>
      <c r="D172">
        <v>13.824</v>
      </c>
      <c r="E172">
        <v>18</v>
      </c>
    </row>
    <row r="173" spans="3:5" x14ac:dyDescent="0.25">
      <c r="C173">
        <v>160</v>
      </c>
      <c r="D173">
        <v>13.839700000000001</v>
      </c>
      <c r="E173">
        <v>18</v>
      </c>
    </row>
    <row r="174" spans="3:5" x14ac:dyDescent="0.25">
      <c r="C174">
        <v>161</v>
      </c>
      <c r="D174">
        <v>13.8552</v>
      </c>
      <c r="E174">
        <v>18</v>
      </c>
    </row>
    <row r="175" spans="3:5" x14ac:dyDescent="0.25">
      <c r="C175">
        <v>162</v>
      </c>
      <c r="D175">
        <v>13.8706</v>
      </c>
      <c r="E175">
        <v>18</v>
      </c>
    </row>
    <row r="176" spans="3:5" x14ac:dyDescent="0.25">
      <c r="C176">
        <v>163</v>
      </c>
      <c r="D176">
        <v>13.885899999999999</v>
      </c>
      <c r="E176">
        <v>18</v>
      </c>
    </row>
    <row r="177" spans="3:5" x14ac:dyDescent="0.25">
      <c r="C177">
        <v>164</v>
      </c>
      <c r="D177">
        <v>13.9011</v>
      </c>
      <c r="E177">
        <v>18</v>
      </c>
    </row>
    <row r="178" spans="3:5" x14ac:dyDescent="0.25">
      <c r="C178">
        <v>165</v>
      </c>
      <c r="D178">
        <v>13.9162</v>
      </c>
      <c r="E178">
        <v>18</v>
      </c>
    </row>
    <row r="179" spans="3:5" x14ac:dyDescent="0.25">
      <c r="C179">
        <v>166</v>
      </c>
      <c r="D179">
        <v>13.9312</v>
      </c>
      <c r="E179">
        <v>18</v>
      </c>
    </row>
    <row r="180" spans="3:5" x14ac:dyDescent="0.25">
      <c r="C180">
        <v>167</v>
      </c>
      <c r="D180">
        <v>13.946</v>
      </c>
      <c r="E180">
        <v>18</v>
      </c>
    </row>
    <row r="181" spans="3:5" x14ac:dyDescent="0.25">
      <c r="C181">
        <v>168</v>
      </c>
      <c r="D181">
        <v>13.960800000000001</v>
      </c>
      <c r="E181">
        <v>18</v>
      </c>
    </row>
    <row r="182" spans="3:5" x14ac:dyDescent="0.25">
      <c r="C182">
        <v>169</v>
      </c>
      <c r="D182">
        <v>13.9755</v>
      </c>
      <c r="E182">
        <v>18</v>
      </c>
    </row>
    <row r="183" spans="3:5" x14ac:dyDescent="0.25">
      <c r="C183">
        <v>170</v>
      </c>
      <c r="D183">
        <v>13.9901</v>
      </c>
      <c r="E183">
        <v>18</v>
      </c>
    </row>
    <row r="184" spans="3:5" x14ac:dyDescent="0.25">
      <c r="C184">
        <v>171</v>
      </c>
      <c r="D184">
        <v>14.0046</v>
      </c>
      <c r="E184">
        <v>18</v>
      </c>
    </row>
    <row r="185" spans="3:5" x14ac:dyDescent="0.25">
      <c r="C185">
        <v>172</v>
      </c>
      <c r="D185">
        <v>14.019</v>
      </c>
      <c r="E185">
        <v>18</v>
      </c>
    </row>
    <row r="186" spans="3:5" x14ac:dyDescent="0.25">
      <c r="C186">
        <v>173</v>
      </c>
      <c r="D186">
        <v>14.033200000000001</v>
      </c>
      <c r="E186">
        <v>18</v>
      </c>
    </row>
    <row r="187" spans="3:5" x14ac:dyDescent="0.25">
      <c r="C187">
        <v>174</v>
      </c>
      <c r="D187">
        <v>14.0474</v>
      </c>
      <c r="E187">
        <v>18</v>
      </c>
    </row>
    <row r="188" spans="3:5" x14ac:dyDescent="0.25">
      <c r="C188">
        <v>175</v>
      </c>
      <c r="D188">
        <v>14.061500000000001</v>
      </c>
      <c r="E188">
        <v>18</v>
      </c>
    </row>
    <row r="189" spans="3:5" x14ac:dyDescent="0.25">
      <c r="C189">
        <v>176</v>
      </c>
      <c r="D189">
        <v>14.0755</v>
      </c>
      <c r="E189">
        <v>18</v>
      </c>
    </row>
    <row r="190" spans="3:5" x14ac:dyDescent="0.25">
      <c r="C190">
        <v>177</v>
      </c>
      <c r="D190">
        <v>14.089399999999999</v>
      </c>
      <c r="E190">
        <v>18</v>
      </c>
    </row>
    <row r="191" spans="3:5" x14ac:dyDescent="0.25">
      <c r="C191">
        <v>178</v>
      </c>
      <c r="D191">
        <v>14.103300000000001</v>
      </c>
      <c r="E191">
        <v>18</v>
      </c>
    </row>
    <row r="192" spans="3:5" x14ac:dyDescent="0.25">
      <c r="C192">
        <v>179</v>
      </c>
      <c r="D192">
        <v>14.117000000000001</v>
      </c>
      <c r="E192">
        <v>18</v>
      </c>
    </row>
    <row r="193" spans="3:5" x14ac:dyDescent="0.25">
      <c r="C193">
        <v>180</v>
      </c>
      <c r="D193">
        <v>14.130599999999999</v>
      </c>
      <c r="E193">
        <v>18</v>
      </c>
    </row>
    <row r="194" spans="3:5" x14ac:dyDescent="0.25">
      <c r="C194">
        <v>181</v>
      </c>
      <c r="D194">
        <v>14.1442</v>
      </c>
      <c r="E194">
        <v>18</v>
      </c>
    </row>
    <row r="195" spans="3:5" x14ac:dyDescent="0.25">
      <c r="C195">
        <v>182</v>
      </c>
      <c r="D195">
        <v>14.1576</v>
      </c>
      <c r="E195">
        <v>18</v>
      </c>
    </row>
    <row r="196" spans="3:5" x14ac:dyDescent="0.25">
      <c r="C196">
        <v>183</v>
      </c>
      <c r="D196">
        <v>14.170999999999999</v>
      </c>
      <c r="E196">
        <v>18</v>
      </c>
    </row>
    <row r="197" spans="3:5" x14ac:dyDescent="0.25">
      <c r="C197">
        <v>184</v>
      </c>
      <c r="D197">
        <v>14.1843</v>
      </c>
      <c r="E197">
        <v>18</v>
      </c>
    </row>
    <row r="198" spans="3:5" x14ac:dyDescent="0.25">
      <c r="C198">
        <v>185</v>
      </c>
      <c r="D198">
        <v>14.1975</v>
      </c>
      <c r="E198">
        <v>18</v>
      </c>
    </row>
    <row r="199" spans="3:5" x14ac:dyDescent="0.25">
      <c r="C199">
        <v>186</v>
      </c>
      <c r="D199">
        <v>14.210599999999999</v>
      </c>
      <c r="E199">
        <v>18</v>
      </c>
    </row>
    <row r="200" spans="3:5" x14ac:dyDescent="0.25">
      <c r="C200">
        <v>187</v>
      </c>
      <c r="D200">
        <v>14.223599999999999</v>
      </c>
      <c r="E200">
        <v>18</v>
      </c>
    </row>
    <row r="201" spans="3:5" x14ac:dyDescent="0.25">
      <c r="C201">
        <v>188</v>
      </c>
      <c r="D201">
        <v>14.236499999999999</v>
      </c>
      <c r="E201">
        <v>18</v>
      </c>
    </row>
    <row r="202" spans="3:5" x14ac:dyDescent="0.25">
      <c r="C202">
        <v>189</v>
      </c>
      <c r="D202">
        <v>14.2494</v>
      </c>
      <c r="E202">
        <v>18</v>
      </c>
    </row>
    <row r="203" spans="3:5" x14ac:dyDescent="0.25">
      <c r="C203">
        <v>190</v>
      </c>
      <c r="D203">
        <v>14.2621</v>
      </c>
      <c r="E203">
        <v>18</v>
      </c>
    </row>
    <row r="204" spans="3:5" x14ac:dyDescent="0.25">
      <c r="C204">
        <v>191</v>
      </c>
      <c r="D204">
        <v>14.274800000000001</v>
      </c>
      <c r="E204">
        <v>18</v>
      </c>
    </row>
    <row r="205" spans="3:5" x14ac:dyDescent="0.25">
      <c r="C205">
        <v>192</v>
      </c>
      <c r="D205">
        <v>14.2874</v>
      </c>
      <c r="E205">
        <v>18</v>
      </c>
    </row>
    <row r="206" spans="3:5" x14ac:dyDescent="0.25">
      <c r="C206">
        <v>193</v>
      </c>
      <c r="D206">
        <v>14.299899999999999</v>
      </c>
      <c r="E206">
        <v>18</v>
      </c>
    </row>
    <row r="207" spans="3:5" x14ac:dyDescent="0.25">
      <c r="C207">
        <v>194</v>
      </c>
      <c r="D207">
        <v>14.3123</v>
      </c>
      <c r="E207">
        <v>18</v>
      </c>
    </row>
    <row r="208" spans="3:5" x14ac:dyDescent="0.25">
      <c r="C208">
        <v>195</v>
      </c>
      <c r="D208">
        <v>14.3247</v>
      </c>
      <c r="E208">
        <v>18</v>
      </c>
    </row>
    <row r="209" spans="3:5" x14ac:dyDescent="0.25">
      <c r="C209">
        <v>196</v>
      </c>
      <c r="D209">
        <v>14.3369</v>
      </c>
      <c r="E209">
        <v>18</v>
      </c>
    </row>
    <row r="210" spans="3:5" x14ac:dyDescent="0.25">
      <c r="C210">
        <v>197</v>
      </c>
      <c r="D210">
        <v>14.3491</v>
      </c>
      <c r="E210">
        <v>18</v>
      </c>
    </row>
    <row r="211" spans="3:5" x14ac:dyDescent="0.25">
      <c r="C211">
        <v>198</v>
      </c>
      <c r="D211">
        <v>14.3612</v>
      </c>
      <c r="E211">
        <v>18</v>
      </c>
    </row>
    <row r="212" spans="3:5" x14ac:dyDescent="0.25">
      <c r="C212">
        <v>199</v>
      </c>
      <c r="D212">
        <v>14.373200000000001</v>
      </c>
      <c r="E212">
        <v>18</v>
      </c>
    </row>
    <row r="213" spans="3:5" x14ac:dyDescent="0.25">
      <c r="C213">
        <v>200</v>
      </c>
      <c r="D213">
        <v>14.385199999999999</v>
      </c>
      <c r="E213">
        <v>18</v>
      </c>
    </row>
    <row r="214" spans="3:5" x14ac:dyDescent="0.25">
      <c r="C214">
        <v>201</v>
      </c>
      <c r="D214">
        <v>14.397</v>
      </c>
      <c r="E214">
        <v>18</v>
      </c>
    </row>
    <row r="215" spans="3:5" x14ac:dyDescent="0.25">
      <c r="C215">
        <v>202</v>
      </c>
      <c r="D215">
        <v>14.408799999999999</v>
      </c>
      <c r="E215">
        <v>18</v>
      </c>
    </row>
    <row r="216" spans="3:5" x14ac:dyDescent="0.25">
      <c r="C216">
        <v>203</v>
      </c>
      <c r="D216">
        <v>14.420500000000001</v>
      </c>
      <c r="E216">
        <v>18</v>
      </c>
    </row>
    <row r="217" spans="3:5" x14ac:dyDescent="0.25">
      <c r="C217">
        <v>204</v>
      </c>
      <c r="D217">
        <v>14.4321</v>
      </c>
      <c r="E217">
        <v>18</v>
      </c>
    </row>
    <row r="218" spans="3:5" x14ac:dyDescent="0.25">
      <c r="C218">
        <v>205</v>
      </c>
      <c r="D218">
        <v>14.4437</v>
      </c>
      <c r="E218">
        <v>18</v>
      </c>
    </row>
    <row r="219" spans="3:5" x14ac:dyDescent="0.25">
      <c r="C219">
        <v>206</v>
      </c>
      <c r="D219">
        <v>14.4552</v>
      </c>
      <c r="E219">
        <v>18</v>
      </c>
    </row>
    <row r="220" spans="3:5" x14ac:dyDescent="0.25">
      <c r="C220">
        <v>207</v>
      </c>
      <c r="D220">
        <v>14.4665</v>
      </c>
      <c r="E220">
        <v>18</v>
      </c>
    </row>
    <row r="221" spans="3:5" x14ac:dyDescent="0.25">
      <c r="C221">
        <v>208</v>
      </c>
      <c r="D221">
        <v>14.4779</v>
      </c>
      <c r="E221">
        <v>18</v>
      </c>
    </row>
    <row r="222" spans="3:5" x14ac:dyDescent="0.25">
      <c r="C222">
        <v>209</v>
      </c>
      <c r="D222">
        <v>14.489100000000001</v>
      </c>
      <c r="E222">
        <v>18</v>
      </c>
    </row>
    <row r="223" spans="3:5" x14ac:dyDescent="0.25">
      <c r="C223">
        <v>210</v>
      </c>
      <c r="D223">
        <v>14.500299999999999</v>
      </c>
      <c r="E223">
        <v>18</v>
      </c>
    </row>
    <row r="224" spans="3:5" x14ac:dyDescent="0.25">
      <c r="C224">
        <v>211</v>
      </c>
      <c r="D224">
        <v>14.5113</v>
      </c>
      <c r="E224">
        <v>18</v>
      </c>
    </row>
    <row r="225" spans="3:5" x14ac:dyDescent="0.25">
      <c r="C225">
        <v>212</v>
      </c>
      <c r="D225">
        <v>14.522399999999999</v>
      </c>
      <c r="E225">
        <v>18</v>
      </c>
    </row>
    <row r="226" spans="3:5" x14ac:dyDescent="0.25">
      <c r="C226">
        <v>213</v>
      </c>
      <c r="D226">
        <v>14.533300000000001</v>
      </c>
      <c r="E226">
        <v>18</v>
      </c>
    </row>
    <row r="227" spans="3:5" x14ac:dyDescent="0.25">
      <c r="C227">
        <v>214</v>
      </c>
      <c r="D227">
        <v>14.5442</v>
      </c>
      <c r="E227">
        <v>18</v>
      </c>
    </row>
    <row r="228" spans="3:5" x14ac:dyDescent="0.25">
      <c r="C228">
        <v>215</v>
      </c>
      <c r="D228">
        <v>14.5549</v>
      </c>
      <c r="E228">
        <v>18</v>
      </c>
    </row>
    <row r="229" spans="3:5" x14ac:dyDescent="0.25">
      <c r="C229">
        <v>216</v>
      </c>
      <c r="D229">
        <v>14.5657</v>
      </c>
      <c r="E229">
        <v>18</v>
      </c>
    </row>
    <row r="230" spans="3:5" x14ac:dyDescent="0.25">
      <c r="C230">
        <v>217</v>
      </c>
      <c r="D230">
        <v>14.5763</v>
      </c>
      <c r="E230">
        <v>18</v>
      </c>
    </row>
    <row r="231" spans="3:5" x14ac:dyDescent="0.25">
      <c r="C231">
        <v>218</v>
      </c>
      <c r="D231">
        <v>14.5869</v>
      </c>
      <c r="E231">
        <v>18</v>
      </c>
    </row>
    <row r="232" spans="3:5" x14ac:dyDescent="0.25">
      <c r="C232">
        <v>219</v>
      </c>
      <c r="D232">
        <v>14.5974</v>
      </c>
      <c r="E232">
        <v>18</v>
      </c>
    </row>
    <row r="233" spans="3:5" x14ac:dyDescent="0.25">
      <c r="C233">
        <v>220</v>
      </c>
      <c r="D233">
        <v>14.607799999999999</v>
      </c>
      <c r="E233">
        <v>18</v>
      </c>
    </row>
    <row r="234" spans="3:5" x14ac:dyDescent="0.25">
      <c r="C234">
        <v>221</v>
      </c>
      <c r="D234">
        <v>14.6181</v>
      </c>
      <c r="E234">
        <v>18</v>
      </c>
    </row>
    <row r="235" spans="3:5" x14ac:dyDescent="0.25">
      <c r="C235">
        <v>222</v>
      </c>
      <c r="D235">
        <v>14.628399999999999</v>
      </c>
      <c r="E235">
        <v>18</v>
      </c>
    </row>
    <row r="236" spans="3:5" x14ac:dyDescent="0.25">
      <c r="C236">
        <v>223</v>
      </c>
      <c r="D236">
        <v>14.6386</v>
      </c>
      <c r="E236">
        <v>18</v>
      </c>
    </row>
    <row r="237" spans="3:5" x14ac:dyDescent="0.25">
      <c r="C237">
        <v>224</v>
      </c>
      <c r="D237">
        <v>14.6488</v>
      </c>
      <c r="E237">
        <v>18</v>
      </c>
    </row>
    <row r="238" spans="3:5" x14ac:dyDescent="0.25">
      <c r="C238">
        <v>225</v>
      </c>
      <c r="D238">
        <v>14.658799999999999</v>
      </c>
      <c r="E238">
        <v>18</v>
      </c>
    </row>
    <row r="239" spans="3:5" x14ac:dyDescent="0.25">
      <c r="C239">
        <v>226</v>
      </c>
      <c r="D239">
        <v>14.668799999999999</v>
      </c>
      <c r="E239">
        <v>18</v>
      </c>
    </row>
    <row r="240" spans="3:5" x14ac:dyDescent="0.25">
      <c r="C240">
        <v>227</v>
      </c>
      <c r="D240">
        <v>14.678800000000001</v>
      </c>
      <c r="E240">
        <v>18</v>
      </c>
    </row>
    <row r="241" spans="3:5" x14ac:dyDescent="0.25">
      <c r="C241">
        <v>228</v>
      </c>
      <c r="D241">
        <v>14.688599999999999</v>
      </c>
      <c r="E241">
        <v>18</v>
      </c>
    </row>
    <row r="242" spans="3:5" x14ac:dyDescent="0.25">
      <c r="C242">
        <v>229</v>
      </c>
      <c r="D242">
        <v>14.698399999999999</v>
      </c>
      <c r="E242">
        <v>18</v>
      </c>
    </row>
    <row r="243" spans="3:5" x14ac:dyDescent="0.25">
      <c r="C243">
        <v>230</v>
      </c>
      <c r="D243">
        <v>14.7081</v>
      </c>
      <c r="E243">
        <v>18</v>
      </c>
    </row>
    <row r="244" spans="3:5" x14ac:dyDescent="0.25">
      <c r="C244">
        <v>231</v>
      </c>
      <c r="D244">
        <v>14.7178</v>
      </c>
      <c r="E244">
        <v>18</v>
      </c>
    </row>
    <row r="245" spans="3:5" x14ac:dyDescent="0.25">
      <c r="C245">
        <v>232</v>
      </c>
      <c r="D245">
        <v>14.727399999999999</v>
      </c>
      <c r="E245">
        <v>18</v>
      </c>
    </row>
    <row r="246" spans="3:5" x14ac:dyDescent="0.25">
      <c r="C246">
        <v>233</v>
      </c>
      <c r="D246">
        <v>14.7369</v>
      </c>
      <c r="E246">
        <v>18</v>
      </c>
    </row>
    <row r="247" spans="3:5" x14ac:dyDescent="0.25">
      <c r="C247">
        <v>234</v>
      </c>
      <c r="D247">
        <v>14.7463</v>
      </c>
      <c r="E247">
        <v>18</v>
      </c>
    </row>
    <row r="248" spans="3:5" x14ac:dyDescent="0.25">
      <c r="C248">
        <v>235</v>
      </c>
      <c r="D248">
        <v>14.755699999999999</v>
      </c>
      <c r="E248">
        <v>18</v>
      </c>
    </row>
    <row r="249" spans="3:5" x14ac:dyDescent="0.25">
      <c r="C249">
        <v>236</v>
      </c>
      <c r="D249">
        <v>14.765000000000001</v>
      </c>
      <c r="E249">
        <v>18</v>
      </c>
    </row>
    <row r="250" spans="3:5" x14ac:dyDescent="0.25">
      <c r="C250">
        <v>237</v>
      </c>
      <c r="D250">
        <v>14.7743</v>
      </c>
      <c r="E250">
        <v>18</v>
      </c>
    </row>
    <row r="251" spans="3:5" x14ac:dyDescent="0.25">
      <c r="C251">
        <v>238</v>
      </c>
      <c r="D251">
        <v>14.7834</v>
      </c>
      <c r="E251">
        <v>18</v>
      </c>
    </row>
    <row r="252" spans="3:5" x14ac:dyDescent="0.25">
      <c r="C252">
        <v>239</v>
      </c>
      <c r="D252">
        <v>14.7926</v>
      </c>
      <c r="E252">
        <v>18</v>
      </c>
    </row>
    <row r="253" spans="3:5" x14ac:dyDescent="0.25">
      <c r="C253">
        <v>240</v>
      </c>
      <c r="D253">
        <v>14.801600000000001</v>
      </c>
      <c r="E253">
        <v>18</v>
      </c>
    </row>
    <row r="254" spans="3:5" x14ac:dyDescent="0.25">
      <c r="C254">
        <v>241</v>
      </c>
      <c r="D254">
        <v>14.810600000000001</v>
      </c>
      <c r="E254">
        <v>18</v>
      </c>
    </row>
    <row r="255" spans="3:5" x14ac:dyDescent="0.25">
      <c r="C255">
        <v>242</v>
      </c>
      <c r="D255">
        <v>14.8195</v>
      </c>
      <c r="E255">
        <v>18</v>
      </c>
    </row>
    <row r="256" spans="3:5" x14ac:dyDescent="0.25">
      <c r="C256">
        <v>243</v>
      </c>
      <c r="D256">
        <v>14.8284</v>
      </c>
      <c r="E256">
        <v>18</v>
      </c>
    </row>
    <row r="257" spans="3:5" x14ac:dyDescent="0.25">
      <c r="C257">
        <v>244</v>
      </c>
      <c r="D257">
        <v>14.837199999999999</v>
      </c>
      <c r="E257">
        <v>18</v>
      </c>
    </row>
    <row r="258" spans="3:5" x14ac:dyDescent="0.25">
      <c r="C258">
        <v>245</v>
      </c>
      <c r="D258">
        <v>14.8459</v>
      </c>
      <c r="E258">
        <v>18</v>
      </c>
    </row>
    <row r="259" spans="3:5" x14ac:dyDescent="0.25">
      <c r="C259">
        <v>246</v>
      </c>
      <c r="D259">
        <v>14.8546</v>
      </c>
      <c r="E259">
        <v>18</v>
      </c>
    </row>
    <row r="260" spans="3:5" x14ac:dyDescent="0.25">
      <c r="C260">
        <v>247</v>
      </c>
      <c r="D260">
        <v>14.863200000000001</v>
      </c>
      <c r="E260">
        <v>18</v>
      </c>
    </row>
    <row r="261" spans="3:5" x14ac:dyDescent="0.25">
      <c r="C261">
        <v>248</v>
      </c>
      <c r="D261">
        <v>14.871700000000001</v>
      </c>
      <c r="E261">
        <v>18</v>
      </c>
    </row>
    <row r="262" spans="3:5" x14ac:dyDescent="0.25">
      <c r="C262">
        <v>249</v>
      </c>
      <c r="D262">
        <v>14.8802</v>
      </c>
      <c r="E262">
        <v>18</v>
      </c>
    </row>
    <row r="263" spans="3:5" x14ac:dyDescent="0.25">
      <c r="C263">
        <v>250</v>
      </c>
      <c r="D263">
        <v>14.8886</v>
      </c>
      <c r="E263">
        <v>18</v>
      </c>
    </row>
    <row r="264" spans="3:5" x14ac:dyDescent="0.25">
      <c r="C264">
        <v>251</v>
      </c>
      <c r="D264">
        <v>14.8969</v>
      </c>
      <c r="E264">
        <v>18</v>
      </c>
    </row>
    <row r="265" spans="3:5" x14ac:dyDescent="0.25">
      <c r="C265">
        <v>252</v>
      </c>
      <c r="D265">
        <v>14.905200000000001</v>
      </c>
      <c r="E265">
        <v>18</v>
      </c>
    </row>
    <row r="266" spans="3:5" x14ac:dyDescent="0.25">
      <c r="C266">
        <v>253</v>
      </c>
      <c r="D266">
        <v>14.913399999999999</v>
      </c>
      <c r="E266">
        <v>18</v>
      </c>
    </row>
    <row r="267" spans="3:5" x14ac:dyDescent="0.25">
      <c r="C267">
        <v>254</v>
      </c>
      <c r="D267">
        <v>14.9216</v>
      </c>
      <c r="E267">
        <v>18</v>
      </c>
    </row>
    <row r="268" spans="3:5" x14ac:dyDescent="0.25">
      <c r="C268">
        <v>255</v>
      </c>
      <c r="D268">
        <v>14.9297</v>
      </c>
      <c r="E268">
        <v>18</v>
      </c>
    </row>
    <row r="269" spans="3:5" x14ac:dyDescent="0.25">
      <c r="C269">
        <v>256</v>
      </c>
      <c r="D269">
        <v>14.937799999999999</v>
      </c>
      <c r="E269">
        <v>18</v>
      </c>
    </row>
    <row r="270" spans="3:5" x14ac:dyDescent="0.25">
      <c r="C270">
        <v>257</v>
      </c>
      <c r="D270">
        <v>14.9457</v>
      </c>
      <c r="E270">
        <v>18</v>
      </c>
    </row>
    <row r="271" spans="3:5" x14ac:dyDescent="0.25">
      <c r="C271">
        <v>258</v>
      </c>
      <c r="D271">
        <v>14.9537</v>
      </c>
      <c r="E271">
        <v>18</v>
      </c>
    </row>
    <row r="272" spans="3:5" x14ac:dyDescent="0.25">
      <c r="C272">
        <v>259</v>
      </c>
      <c r="D272">
        <v>14.961499999999999</v>
      </c>
      <c r="E272">
        <v>18</v>
      </c>
    </row>
    <row r="273" spans="3:5" x14ac:dyDescent="0.25">
      <c r="C273">
        <v>260</v>
      </c>
      <c r="D273">
        <v>14.9693</v>
      </c>
      <c r="E273">
        <v>18</v>
      </c>
    </row>
    <row r="274" spans="3:5" x14ac:dyDescent="0.25">
      <c r="C274">
        <v>261</v>
      </c>
      <c r="D274">
        <v>14.9771</v>
      </c>
      <c r="E274">
        <v>18</v>
      </c>
    </row>
    <row r="275" spans="3:5" x14ac:dyDescent="0.25">
      <c r="C275">
        <v>262</v>
      </c>
      <c r="D275">
        <v>14.9848</v>
      </c>
      <c r="E275">
        <v>18</v>
      </c>
    </row>
    <row r="276" spans="3:5" x14ac:dyDescent="0.25">
      <c r="C276">
        <v>263</v>
      </c>
      <c r="D276">
        <v>14.9924</v>
      </c>
      <c r="E276">
        <v>18</v>
      </c>
    </row>
    <row r="277" spans="3:5" x14ac:dyDescent="0.25">
      <c r="C277">
        <v>264</v>
      </c>
      <c r="D277">
        <v>15</v>
      </c>
      <c r="E277">
        <v>18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Dados do Censo</vt:lpstr>
      <vt:lpstr>Dado das Câmeras Traps</vt:lpstr>
      <vt:lpstr>Coleta de Dados</vt:lpstr>
      <vt:lpstr>Metadados_Masto</vt:lpstr>
      <vt:lpstr>Dados Extras</vt:lpstr>
      <vt:lpstr>Lista de espécies - Tabela</vt:lpstr>
      <vt:lpstr>Analises1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Alexandre Almeida</cp:lastModifiedBy>
  <dcterms:created xsi:type="dcterms:W3CDTF">2021-06-12T05:26:32Z</dcterms:created>
  <dcterms:modified xsi:type="dcterms:W3CDTF">2021-12-28T04:35:14Z</dcterms:modified>
</cp:coreProperties>
</file>